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120" windowHeight="7770" tabRatio="813" firstSheet="3" activeTab="4"/>
  </bookViews>
  <sheets>
    <sheet name="Прил.1 норматив" sheetId="1" r:id="rId1"/>
    <sheet name="Прил.2 адм-торы" sheetId="2" r:id="rId2"/>
    <sheet name="Прил. 3 источники" sheetId="3" r:id="rId3"/>
    <sheet name="Прил. 4 доходы" sheetId="4" r:id="rId4"/>
    <sheet name="Прил. 5 доходы" sheetId="5" r:id="rId5"/>
    <sheet name="Прил.6 по разд." sheetId="6" r:id="rId6"/>
    <sheet name="Прил.7 по разд." sheetId="7" r:id="rId7"/>
    <sheet name="Прил.8 цел.ст." sheetId="8" r:id="rId8"/>
    <sheet name="Прил.9 цел.ст." sheetId="9" r:id="rId9"/>
    <sheet name="Прил.10 ведомств." sheetId="10" r:id="rId10"/>
    <sheet name="Прил.11 ведомств." sheetId="11" r:id="rId11"/>
    <sheet name="Лист3" sheetId="12" r:id="rId12"/>
  </sheets>
  <definedNames/>
  <calcPr fullCalcOnLoad="1"/>
</workbook>
</file>

<file path=xl/sharedStrings.xml><?xml version="1.0" encoding="utf-8"?>
<sst xmlns="http://schemas.openxmlformats.org/spreadsheetml/2006/main" count="852" uniqueCount="291">
  <si>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</si>
  <si>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</si>
  <si>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</si>
  <si>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</si>
  <si>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</si>
  <si>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</si>
  <si>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</si>
  <si>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</si>
  <si>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</si>
  <si>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</si>
  <si>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</si>
  <si>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</si>
  <si>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</si>
  <si>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</si>
  <si>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</si>
  <si>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</si>
  <si>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</si>
  <si>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</si>
  <si>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</si>
  <si>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</si>
  <si>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</si>
  <si>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</si>
  <si>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</si>
  <si>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</si>
  <si>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</si>
  <si>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</si>
  <si>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</si>
  <si>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</si>
  <si>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</si>
  <si>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</si>
  <si>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</si>
  <si>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</si>
  <si>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</si>
  <si>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</si>
  <si>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</si>
  <si>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</si>
  <si>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</si>
  <si>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</si>
  <si>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</si>
  <si>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</si>
  <si>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</si>
  <si>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</si>
  <si>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</si>
  <si>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</si>
  <si>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</si>
  <si>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</si>
  <si>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</si>
  <si>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</si>
  <si>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</si>
  <si>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</si>
  <si>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</si>
  <si>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</si>
  <si>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</si>
  <si>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</si>
  <si>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</si>
  <si>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</si>
  <si>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</si>
  <si>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</si>
  <si>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</si>
  <si>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</si>
  <si>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</si>
  <si>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</si>
  <si>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</si>
  <si>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</si>
  <si>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</si>
  <si>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</si>
  <si>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</si>
  <si>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</si>
  <si>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</si>
  <si>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</si>
  <si>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</si>
  <si>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</si>
  <si>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</si>
  <si>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</si>
  <si>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</si>
  <si>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</si>
  <si>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</si>
  <si>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</si>
  <si>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</si>
  <si>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</si>
  <si>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</si>
  <si>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</si>
  <si>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</si>
  <si>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</si>
  <si>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</si>
  <si>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</si>
  <si>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</si>
  <si>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</si>
  <si>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</si>
  <si>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</si>
  <si>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</si>
  <si>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</si>
  <si>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</si>
  <si>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</si>
  <si>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</si>
  <si>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</si>
  <si>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</si>
  <si>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</si>
  <si>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</si>
  <si>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</si>
  <si>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</si>
  <si>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</si>
  <si>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</si>
  <si>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</si>
  <si>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</si>
  <si>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</si>
  <si>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</si>
  <si>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</si>
  <si>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</si>
  <si>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</si>
  <si>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</si>
  <si>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</si>
  <si>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</si>
  <si>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</si>
  <si>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</si>
  <si>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</si>
  <si>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</si>
  <si>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</si>
  <si>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</si>
  <si>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</si>
  <si>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</si>
  <si>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</si>
  <si>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</si>
  <si>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</si>
  <si>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</si>
  <si>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</si>
  <si>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</si>
  <si>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</si>
  <si>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</si>
  <si>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</si>
  <si>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</si>
  <si>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</si>
  <si>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</si>
  <si>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</si>
  <si>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</si>
  <si>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</si>
  <si>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</si>
  <si>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</si>
  <si>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</si>
  <si>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</si>
  <si>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</si>
  <si>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</si>
  <si>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</si>
  <si>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</si>
  <si>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</si>
  <si>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</si>
  <si>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</si>
  <si>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</si>
  <si>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</si>
  <si>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</si>
  <si>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</si>
  <si>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</si>
  <si>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</si>
  <si>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</si>
  <si>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</si>
  <si>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</si>
  <si>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</si>
  <si>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</si>
  <si>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</si>
  <si>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</si>
  <si>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</si>
  <si>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</si>
  <si>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</si>
  <si>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</si>
  <si>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</si>
  <si>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</si>
  <si>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</si>
  <si>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</si>
  <si>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</si>
  <si>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</si>
  <si>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</si>
  <si>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</si>
  <si>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</si>
  <si>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</si>
  <si>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</si>
  <si>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</si>
  <si>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</si>
  <si>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</si>
  <si>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</si>
  <si>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</si>
  <si>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</si>
  <si>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</si>
  <si>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</si>
  <si>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</si>
  <si>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</si>
  <si>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</si>
  <si>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</si>
  <si>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</si>
  <si>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</si>
  <si>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</si>
  <si>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</si>
  <si>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</si>
  <si>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</si>
  <si>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</si>
  <si>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</si>
  <si>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</si>
  <si>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</si>
  <si>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</si>
  <si>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</si>
  <si>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</si>
  <si>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</si>
  <si>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</si>
  <si>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</si>
  <si>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</si>
  <si>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</si>
  <si>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</si>
  <si>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</si>
  <si>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</si>
  <si>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</si>
  <si>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</si>
  <si>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</si>
  <si>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</si>
  <si>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</si>
  <si>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</si>
  <si>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</si>
  <si>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</si>
  <si>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</si>
  <si>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</si>
  <si>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</si>
  <si>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</si>
  <si>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</si>
  <si>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</si>
  <si>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</si>
  <si>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</si>
  <si>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</si>
  <si>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сумма (тыс.руб.)</t>
  </si>
  <si>
    <t>Приложение 8</t>
  </si>
  <si>
    <t>Приложение 7</t>
  </si>
  <si>
    <t>к решению Совета сельского поселения Анновский сельсовет</t>
  </si>
  <si>
    <t xml:space="preserve">«О бюджете сельского поселения Анновский сельсовет  </t>
  </si>
  <si>
    <t>«О бюджете сельского поселения Анновский сельсовет</t>
  </si>
  <si>
    <t xml:space="preserve">Перечень главных администраторов 
доходов бюджета сельского поселения Анновский сельсовет 
муниципального района Белебеевский район Республики Башкортостан </t>
  </si>
  <si>
    <t>Администрация сельского поселения Анновский сельсовет муниципального района Белебеевский район Республики Башкортостан</t>
  </si>
  <si>
    <t>Иные доходы бюджета сельского поселения  Анновский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Анновский сельсовет муниципального района Белебеевский район Республики Башкортостан в пределах их компетенции</t>
  </si>
  <si>
    <t>Наименование главного администратора источников финансирования дефицита бюджета сельского поселения Анновский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</si>
  <si>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Анновский сельсовет муниципального района  Белебеевский район Республики Башкортостан</t>
  </si>
  <si>
    <t>Администрация сельского поселения Анновский сельсовет муниципального района  Белебеевский район  Республики Башкортостан</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</si>
  <si>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</si>
  <si>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к решению Совета сельского поселения Анновский  сельсовет</t>
  </si>
  <si>
    <t>«О бюджете сельского поселения Анновский  сельсовет</t>
  </si>
  <si>
    <t xml:space="preserve">к решению Совета сельского поселения Анновский сельсовет </t>
  </si>
  <si>
    <t xml:space="preserve">«О бюджете сельского поселения Анновский сельсовет </t>
  </si>
  <si>
    <t>Муниципальная программа  «Совершенствование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</si>
  <si>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</si>
  <si>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Анновский сельсовет муниципального района Белебеевский район Республики Башкортостан до 2017 года</t>
  </si>
  <si>
    <t xml:space="preserve">Муниципальная программа «Развитие автомобильных дорог в сельском поселений Анновский сельсовет муниципального района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</si>
  <si>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Анновский сельсовет муниципального района Белебеевский район Республики Башкортостан</t>
  </si>
  <si>
    <t>Администрация сельского поселения Анновский сельсовет  муниципального района Белебеевский район Республики Башкортостан</t>
  </si>
  <si>
    <t>0400000000</t>
  </si>
  <si>
    <t>0400002030</t>
  </si>
  <si>
    <t>0400002040</t>
  </si>
  <si>
    <t>Другие вопросы в области жилищно-коммунального хозяйства</t>
  </si>
  <si>
    <t>0505</t>
  </si>
  <si>
    <t>на 2018 год и плановый период 2019 и 2020 годов»</t>
  </si>
  <si>
    <t>Перечень
главных администраторов источников финансирования дефицита
бюджета сельского поселения Анновский сельсовет муниципального  района Белебеевский район  Республики Башкортостан на 2018 год и плановый период 2019 и 2020 годов»</t>
  </si>
  <si>
    <t xml:space="preserve">Поступления доходов в бюджет сельского поселения Анновский сельсовет муниципального района Белебеевский район Республики Башкортостан на  2018 год
</t>
  </si>
  <si>
    <t>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2018 год</t>
  </si>
  <si>
    <t>Распределение бюджетных ассигнований сельского поселения Анновский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2018 год</t>
  </si>
  <si>
    <t>Ведомственная структура расходов бюджета сельского поселения Анновский сельсовет  муниципального района Белебеевский район Республики Башкортостан  на  2018 год</t>
  </si>
  <si>
    <t xml:space="preserve">Ведомственная структура расходов бюджета сельского поселения Анновский сельсовет муниципального района Белебеевский район Республики Башкортостан на плановый период 2019 и 2020 годов  </t>
  </si>
  <si>
    <t xml:space="preserve">Распределение бюджетных ассигнований сельского поселения Анновский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2019 и 2020 годов  </t>
  </si>
  <si>
    <t xml:space="preserve">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2019 и 2020 годов  </t>
  </si>
  <si>
    <t xml:space="preserve">Поступления доходов в бюджет  сельского поселения Анновский  сельсовет муниципального района Белебеевский район Республики Башкортостан на плановый  2019 и 2020 годов  </t>
  </si>
  <si>
    <t>Управление имуществом,находящийся в собственности</t>
  </si>
  <si>
    <t>0113</t>
  </si>
  <si>
    <t>000 2 18 60010 10 0000 151</t>
  </si>
  <si>
    <t>1 18 05200 10 0000 151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</si>
  <si>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</si>
  <si>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1 18 05000 10 0000 180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</si>
  <si>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</si>
  <si>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2 02 15001 10 0000 151</t>
  </si>
  <si>
    <t>2 02 15002 10 0000 151</t>
  </si>
  <si>
    <t>2 02 35118 10 0000 151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</si>
  <si>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</si>
  <si>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2 02 40014 10 0000 151</t>
  </si>
  <si>
    <t>Муниципальная программа «Пожарная безопасность в сельском поселений Анновский сельсовет муниципальном районе Белебеевский район Республики Башкортостан на 2017-2020 годы</t>
  </si>
  <si>
    <t>Муниципальная программа "Управление имуществом,находящийся в собственности муниципального района"</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</si>
  <si>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2018 год и на плановый период 2019 и 2020 годов
</t>
  </si>
  <si>
    <t>000 2 18 60020 10 0000 151</t>
  </si>
  <si>
    <r>
      <rPr>
        <b/>
        <sz val="12"/>
        <rFont val="Times New Roman"/>
        <family val="1"/>
      </rPr>
      <t xml:space="preserve">Примечание: </t>
    </r>
    <r>
      <rPr>
        <sz val="12"/>
        <rFont val="Times New Roman"/>
        <family val="1"/>
      </rPr>
      <t xml:space="preserve">
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поселений, входящих в состав муниципального района Белебеевский район Республики Башкортостан. 
</t>
    </r>
  </si>
  <si>
    <t>1 17 02020 10 0000 180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</si>
  <si>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</si>
  <si>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2 02 49999 10 0000 151</t>
  </si>
  <si>
    <t>Прочие межбюджетные трансферты, передаваемые бюджетам сельских поселений.</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</si>
  <si>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</si>
  <si>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</si>
  <si>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2 02 00000 00 0000 000</t>
  </si>
  <si>
    <t xml:space="preserve">       &lt;1&gt; В части доходов, зачисляемых в бюджет поселения Анновский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поселенияАнновский сельсовет  муниципального района Белебеевский район Республики Башкортостан.
       &lt;2&gt; Администраторами доходов бюджета поселения Анновский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Анновский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Анновский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</si>
  <si>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от 27 декабря 2017 года № 216</t>
  </si>
  <si>
    <t>от  27 декабря 2017 года № 216</t>
  </si>
  <si>
    <t>от 27  декабря 2017 года № 216</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</si>
</sst>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50">
    <font>
      <sz val="11"/>
      <color theme="1"/>
      <name val="Calibri"/>
      <family val="2"/>
    </font>
    <font>
      <sz val="11"/>
      <color indexed="8"/>
      <name val="Calibri"/>
      <family val="2"/>
    </font>
    <font>
      <sz val="14"/>
      <name val="Times New Roman"/>
      <family val="1"/>
    </font>
    <font>
      <sz val="10"/>
      <name val="Arial"/>
      <family val="2"/>
    </font>
    <font>
      <b/>
      <sz val="14"/>
      <name val="Times New Roman"/>
      <family val="1"/>
    </font>
    <font>
      <sz val="14"/>
      <name val="Calibri"/>
      <family val="2"/>
    </font>
    <font>
      <sz val="12"/>
      <name val="Times New Roman"/>
      <family val="1"/>
    </font>
    <font>
      <b/>
      <sz val="12"/>
      <name val="Times New Roman"/>
      <family val="1"/>
    </font>
    <font>
      <b/>
      <sz val="14"/>
      <name val="Calibri"/>
      <family val="2"/>
    </font>
    <font>
      <sz val="14"/>
      <color indexed="12"/>
      <name val="Times New Roman"/>
      <family val="1"/>
    </font>
    <font>
      <b/>
      <sz val="14"/>
      <color indexed="12"/>
      <name val="Times New Roman"/>
      <family val="1"/>
    </font>
    <font>
      <sz val="11"/>
      <name val="Calibri"/>
      <family val="2"/>
    </font>
    <font>
      <sz val="12"/>
      <color indexed="12"/>
      <name val="Times New Roman"/>
      <family val="1"/>
    </font>
    <font>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FF"/>
      <name val="Times New Roman"/>
      <family val="1"/>
    </font>
    <font>
      <b/>
      <sz val="14"/>
      <color rgb="FF0000FF"/>
      <name val="Times New Roman"/>
      <family val="1"/>
    </font>
    <font>
      <sz val="12"/>
      <color rgb="FF0000FF"/>
      <name val="Times New Roman"/>
      <family val="1"/>
    </font>
    <font>
      <sz val="11"/>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3"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43">
    <xf numFmtId="0" fontId="0" fillId="0" borderId="0" xfId="0" applyFont="1" applyAlignment="1">
      <alignment/>
    </xf>
    <xf numFmtId="0" fontId="5" fillId="0" borderId="0" xfId="0" applyFont="1" applyAlignment="1">
      <alignment/>
    </xf>
    <xf numFmtId="0" fontId="4" fillId="0" borderId="0" xfId="52" applyFont="1" applyFill="1" applyBorder="1" applyAlignment="1">
      <alignment wrapText="1"/>
      <protection/>
    </xf>
    <xf numFmtId="0" fontId="6" fillId="0" borderId="10" xfId="52" applyFont="1" applyFill="1" applyBorder="1" applyAlignment="1">
      <alignment wrapText="1"/>
      <protection/>
    </xf>
    <xf numFmtId="0" fontId="7" fillId="0" borderId="10" xfId="52" applyFont="1" applyFill="1" applyBorder="1" applyAlignment="1">
      <alignment wrapText="1"/>
      <protection/>
    </xf>
    <xf numFmtId="0" fontId="6" fillId="0" borderId="10" xfId="52" applyFont="1" applyFill="1" applyBorder="1" applyAlignment="1">
      <alignment horizontal="center" wrapText="1"/>
      <protection/>
    </xf>
    <xf numFmtId="0" fontId="2" fillId="0" borderId="0" xfId="52" applyFont="1">
      <alignment/>
      <protection/>
    </xf>
    <xf numFmtId="0" fontId="7" fillId="0" borderId="0" xfId="52" applyFont="1" applyFill="1" applyBorder="1" applyAlignment="1">
      <alignment wrapText="1"/>
      <protection/>
    </xf>
    <xf numFmtId="0" fontId="7" fillId="0" borderId="0" xfId="52" applyFont="1" applyFill="1" applyBorder="1">
      <alignment/>
      <protection/>
    </xf>
    <xf numFmtId="0" fontId="6" fillId="0" borderId="0" xfId="52" applyFont="1" applyFill="1" applyBorder="1">
      <alignment/>
      <protection/>
    </xf>
    <xf numFmtId="0" fontId="46" fillId="0" borderId="10" xfId="0" applyFont="1" applyBorder="1" applyAlignment="1">
      <alignment horizontal="center" wrapText="1"/>
    </xf>
    <xf numFmtId="0" fontId="47" fillId="0" borderId="10" xfId="0" applyFont="1" applyBorder="1" applyAlignment="1">
      <alignment horizontal="center" vertical="top" wrapText="1"/>
    </xf>
    <xf numFmtId="0" fontId="46" fillId="0" borderId="10" xfId="0" applyFont="1" applyBorder="1" applyAlignment="1">
      <alignment vertical="top" wrapText="1"/>
    </xf>
    <xf numFmtId="0" fontId="6" fillId="0" borderId="0" xfId="52" applyFont="1" applyFill="1" applyBorder="1" applyAlignment="1">
      <alignment wrapText="1"/>
      <protection/>
    </xf>
    <xf numFmtId="0" fontId="4" fillId="0" borderId="10" xfId="52" applyFont="1" applyFill="1" applyBorder="1" applyAlignment="1">
      <alignment wrapText="1"/>
      <protection/>
    </xf>
    <xf numFmtId="0" fontId="6" fillId="0" borderId="10" xfId="52" applyFont="1" applyFill="1" applyBorder="1" applyAlignment="1">
      <alignment horizontal="right" wrapText="1"/>
      <protection/>
    </xf>
    <xf numFmtId="0" fontId="2" fillId="0" borderId="0" xfId="0" applyFont="1" applyAlignment="1">
      <alignment/>
    </xf>
    <xf numFmtId="0" fontId="11" fillId="0" borderId="0" xfId="0" applyFont="1" applyAlignment="1">
      <alignment/>
    </xf>
    <xf numFmtId="0" fontId="2" fillId="0" borderId="0" xfId="0" applyFont="1" applyAlignment="1">
      <alignment horizontal="right"/>
    </xf>
    <xf numFmtId="0" fontId="4"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4" fillId="0" borderId="10" xfId="0" applyFont="1" applyBorder="1" applyAlignment="1">
      <alignment vertical="top" wrapText="1"/>
    </xf>
    <xf numFmtId="0" fontId="2" fillId="0" borderId="10" xfId="0" applyFont="1" applyBorder="1" applyAlignment="1">
      <alignment horizontal="justify" vertical="top"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4" fillId="0" borderId="10" xfId="0" applyFont="1" applyBorder="1" applyAlignment="1">
      <alignment horizontal="justify" vertical="top" wrapText="1"/>
    </xf>
    <xf numFmtId="4" fontId="2" fillId="0" borderId="0" xfId="0" applyNumberFormat="1" applyFont="1" applyFill="1" applyAlignment="1">
      <alignment horizontal="right"/>
    </xf>
    <xf numFmtId="3" fontId="4" fillId="0" borderId="10" xfId="0" applyNumberFormat="1" applyFont="1" applyFill="1" applyBorder="1" applyAlignment="1">
      <alignment horizontal="center" vertical="top" wrapText="1"/>
    </xf>
    <xf numFmtId="3" fontId="4" fillId="0" borderId="10" xfId="0" applyNumberFormat="1" applyFont="1" applyBorder="1" applyAlignment="1">
      <alignment vertical="top" wrapText="1"/>
    </xf>
    <xf numFmtId="3" fontId="2" fillId="0" borderId="10" xfId="0" applyNumberFormat="1" applyFont="1" applyBorder="1" applyAlignment="1">
      <alignment vertical="top" wrapText="1"/>
    </xf>
    <xf numFmtId="4" fontId="2" fillId="0" borderId="10" xfId="0" applyNumberFormat="1" applyFont="1" applyFill="1" applyBorder="1" applyAlignment="1">
      <alignment horizontal="right" vertical="top" wrapText="1"/>
    </xf>
    <xf numFmtId="0" fontId="8" fillId="0" borderId="0" xfId="0" applyFont="1" applyAlignment="1">
      <alignment/>
    </xf>
    <xf numFmtId="4" fontId="5" fillId="0" borderId="0" xfId="0" applyNumberFormat="1" applyFont="1" applyFill="1" applyAlignment="1">
      <alignment/>
    </xf>
    <xf numFmtId="0" fontId="4" fillId="0" borderId="0" xfId="0" applyFont="1" applyFill="1" applyAlignment="1">
      <alignment horizontal="center"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3" fontId="2" fillId="0" borderId="10" xfId="0" applyNumberFormat="1" applyFont="1" applyFill="1" applyBorder="1" applyAlignment="1">
      <alignment vertical="top" wrapText="1"/>
    </xf>
    <xf numFmtId="0" fontId="2" fillId="0" borderId="10" xfId="0" applyFont="1" applyFill="1" applyBorder="1" applyAlignment="1">
      <alignment horizontal="justify" vertical="top" wrapText="1"/>
    </xf>
    <xf numFmtId="0" fontId="5" fillId="0" borderId="0" xfId="0" applyFont="1" applyFill="1" applyAlignment="1">
      <alignment/>
    </xf>
    <xf numFmtId="0" fontId="2" fillId="0" borderId="10" xfId="52" applyFont="1" applyFill="1" applyBorder="1" applyAlignment="1">
      <alignment wrapText="1"/>
      <protection/>
    </xf>
    <xf numFmtId="165" fontId="6" fillId="0" borderId="0" xfId="52" applyNumberFormat="1" applyFont="1" applyFill="1" applyBorder="1" applyAlignment="1">
      <alignment wrapText="1"/>
      <protection/>
    </xf>
    <xf numFmtId="0" fontId="6" fillId="0" borderId="0" xfId="52" applyFont="1" applyFill="1" applyBorder="1" applyAlignment="1">
      <alignment horizontal="right"/>
      <protection/>
    </xf>
    <xf numFmtId="4" fontId="2" fillId="0" borderId="10" xfId="0" applyNumberFormat="1" applyFont="1" applyFill="1" applyBorder="1" applyAlignment="1">
      <alignment horizontal="center" wrapText="1"/>
    </xf>
    <xf numFmtId="3"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right" wrapText="1"/>
    </xf>
    <xf numFmtId="4" fontId="47" fillId="0" borderId="10" xfId="0" applyNumberFormat="1" applyFont="1" applyFill="1" applyBorder="1" applyAlignment="1">
      <alignment horizontal="right" wrapText="1"/>
    </xf>
    <xf numFmtId="4" fontId="46"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4" fillId="0" borderId="10" xfId="0" applyNumberFormat="1" applyFont="1" applyFill="1" applyBorder="1" applyAlignment="1">
      <alignment wrapText="1"/>
    </xf>
    <xf numFmtId="4" fontId="5" fillId="0" borderId="0" xfId="0" applyNumberFormat="1" applyFont="1" applyFill="1" applyAlignment="1">
      <alignment/>
    </xf>
    <xf numFmtId="0" fontId="46" fillId="0" borderId="10" xfId="0" applyFont="1" applyBorder="1" applyAlignment="1">
      <alignment wrapText="1"/>
    </xf>
    <xf numFmtId="165" fontId="46" fillId="0" borderId="10" xfId="0" applyNumberFormat="1" applyFont="1" applyBorder="1" applyAlignment="1">
      <alignment wrapText="1"/>
    </xf>
    <xf numFmtId="0" fontId="48" fillId="0" borderId="0" xfId="52" applyFont="1" applyFill="1" applyBorder="1">
      <alignment/>
      <protection/>
    </xf>
    <xf numFmtId="49" fontId="4" fillId="0" borderId="10" xfId="0" applyNumberFormat="1" applyFont="1" applyBorder="1" applyAlignment="1">
      <alignment horizontal="center" wrapText="1"/>
    </xf>
    <xf numFmtId="0" fontId="4" fillId="0" borderId="10" xfId="0" applyFont="1" applyBorder="1" applyAlignment="1">
      <alignment horizontal="center" wrapText="1"/>
    </xf>
    <xf numFmtId="49" fontId="2" fillId="0" borderId="10" xfId="0" applyNumberFormat="1" applyFont="1" applyBorder="1" applyAlignment="1">
      <alignment horizontal="center" wrapText="1"/>
    </xf>
    <xf numFmtId="49" fontId="46" fillId="0" borderId="10" xfId="0" applyNumberFormat="1" applyFont="1" applyBorder="1" applyAlignment="1">
      <alignment horizontal="center" wrapText="1"/>
    </xf>
    <xf numFmtId="49" fontId="6" fillId="0" borderId="0" xfId="52" applyNumberFormat="1" applyFont="1" applyFill="1" applyBorder="1" applyAlignment="1">
      <alignment/>
      <protection/>
    </xf>
    <xf numFmtId="0" fontId="6" fillId="0" borderId="0" xfId="52" applyFont="1" applyFill="1" applyBorder="1" applyAlignment="1">
      <alignment/>
      <protection/>
    </xf>
    <xf numFmtId="3" fontId="2" fillId="0" borderId="10" xfId="0" applyNumberFormat="1" applyFont="1" applyBorder="1" applyAlignment="1">
      <alignment horizontal="right" wrapText="1"/>
    </xf>
    <xf numFmtId="164" fontId="4" fillId="0" borderId="10" xfId="0" applyNumberFormat="1" applyFont="1" applyBorder="1" applyAlignment="1">
      <alignment horizontal="right" wrapText="1"/>
    </xf>
    <xf numFmtId="4" fontId="6" fillId="0" borderId="0" xfId="52" applyNumberFormat="1" applyFont="1" applyFill="1" applyBorder="1" applyAlignment="1">
      <alignment horizontal="right"/>
      <protection/>
    </xf>
    <xf numFmtId="4" fontId="4" fillId="0" borderId="10" xfId="0" applyNumberFormat="1" applyFont="1" applyBorder="1" applyAlignment="1">
      <alignment horizontal="center" wrapText="1"/>
    </xf>
    <xf numFmtId="164" fontId="46" fillId="0" borderId="10" xfId="0" applyNumberFormat="1" applyFont="1" applyFill="1" applyBorder="1" applyAlignment="1">
      <alignment horizontal="right" wrapText="1"/>
    </xf>
    <xf numFmtId="164" fontId="47" fillId="0" borderId="10" xfId="0" applyNumberFormat="1" applyFont="1" applyFill="1" applyBorder="1" applyAlignment="1">
      <alignment horizontal="right" wrapText="1"/>
    </xf>
    <xf numFmtId="164" fontId="2" fillId="0" borderId="10" xfId="0" applyNumberFormat="1" applyFont="1" applyFill="1" applyBorder="1" applyAlignment="1">
      <alignment horizontal="right" wrapText="1"/>
    </xf>
    <xf numFmtId="0" fontId="4" fillId="0" borderId="10" xfId="52" applyFont="1" applyFill="1" applyBorder="1" applyAlignment="1">
      <alignment horizontal="center"/>
      <protection/>
    </xf>
    <xf numFmtId="0" fontId="2" fillId="0" borderId="0" xfId="52" applyFont="1" applyFill="1" applyBorder="1">
      <alignment/>
      <protection/>
    </xf>
    <xf numFmtId="0" fontId="2" fillId="0" borderId="10" xfId="52" applyFont="1" applyFill="1" applyBorder="1" applyAlignment="1">
      <alignment horizontal="center"/>
      <protection/>
    </xf>
    <xf numFmtId="164" fontId="46" fillId="0" borderId="10" xfId="52" applyNumberFormat="1" applyFont="1" applyFill="1" applyBorder="1" applyAlignment="1">
      <alignment horizontal="right"/>
      <protection/>
    </xf>
    <xf numFmtId="164" fontId="47" fillId="0" borderId="10" xfId="52" applyNumberFormat="1" applyFont="1" applyFill="1" applyBorder="1" applyAlignment="1">
      <alignment horizontal="right"/>
      <protection/>
    </xf>
    <xf numFmtId="0" fontId="4" fillId="0" borderId="0" xfId="52" applyFont="1" applyFill="1" applyBorder="1">
      <alignment/>
      <protection/>
    </xf>
    <xf numFmtId="164" fontId="4" fillId="0" borderId="10" xfId="0" applyNumberFormat="1" applyFont="1" applyFill="1" applyBorder="1" applyAlignment="1">
      <alignment horizontal="right" wrapText="1"/>
    </xf>
    <xf numFmtId="164" fontId="47" fillId="0" borderId="10" xfId="0" applyNumberFormat="1" applyFont="1" applyBorder="1" applyAlignment="1">
      <alignment horizontal="right" wrapText="1"/>
    </xf>
    <xf numFmtId="165" fontId="2" fillId="0" borderId="0" xfId="52" applyNumberFormat="1" applyFont="1" applyFill="1" applyBorder="1" applyAlignment="1">
      <alignment wrapText="1"/>
      <protection/>
    </xf>
    <xf numFmtId="0" fontId="2" fillId="0" borderId="0" xfId="52" applyFont="1" applyFill="1" applyBorder="1" applyAlignment="1">
      <alignment wrapText="1"/>
      <protection/>
    </xf>
    <xf numFmtId="0" fontId="2" fillId="0" borderId="10" xfId="52" applyFont="1" applyFill="1" applyBorder="1" applyAlignment="1">
      <alignment horizontal="center" wrapText="1"/>
      <protection/>
    </xf>
    <xf numFmtId="4" fontId="2" fillId="0" borderId="10"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0" fontId="2" fillId="0" borderId="10" xfId="0" applyFont="1" applyBorder="1" applyAlignment="1">
      <alignment horizontal="left" vertical="top" wrapText="1"/>
    </xf>
    <xf numFmtId="0" fontId="46" fillId="0" borderId="10" xfId="0" applyFont="1" applyBorder="1" applyAlignment="1">
      <alignment horizontal="left" vertical="top" wrapText="1"/>
    </xf>
    <xf numFmtId="164" fontId="4" fillId="0" borderId="10" xfId="52" applyNumberFormat="1" applyFont="1" applyFill="1" applyBorder="1" applyAlignment="1">
      <alignment horizontal="right"/>
      <protection/>
    </xf>
    <xf numFmtId="164" fontId="2" fillId="0" borderId="10" xfId="52" applyNumberFormat="1" applyFont="1" applyFill="1" applyBorder="1" applyAlignment="1">
      <alignment horizontal="right"/>
      <protection/>
    </xf>
    <xf numFmtId="3" fontId="2" fillId="0" borderId="10" xfId="0" applyNumberFormat="1" applyFont="1" applyFill="1" applyBorder="1" applyAlignment="1">
      <alignment horizontal="center" vertical="top" wrapText="1"/>
    </xf>
    <xf numFmtId="4" fontId="46" fillId="33" borderId="10" xfId="0" applyNumberFormat="1" applyFont="1" applyFill="1" applyBorder="1" applyAlignment="1">
      <alignment horizontal="right" wrapText="1"/>
    </xf>
    <xf numFmtId="0" fontId="46" fillId="0" borderId="10" xfId="0" applyFont="1" applyBorder="1" applyAlignment="1">
      <alignment vertical="top" wrapText="1"/>
    </xf>
    <xf numFmtId="0" fontId="46" fillId="0" borderId="10" xfId="0" applyFont="1" applyBorder="1" applyAlignment="1">
      <alignment vertical="top" wrapText="1"/>
    </xf>
    <xf numFmtId="4" fontId="4" fillId="33" borderId="10" xfId="0" applyNumberFormat="1" applyFont="1" applyFill="1" applyBorder="1" applyAlignment="1">
      <alignment horizontal="right" wrapText="1"/>
    </xf>
    <xf numFmtId="4" fontId="2" fillId="33" borderId="10" xfId="0" applyNumberFormat="1" applyFont="1" applyFill="1" applyBorder="1" applyAlignment="1">
      <alignment horizontal="right" wrapText="1"/>
    </xf>
    <xf numFmtId="4" fontId="4" fillId="33" borderId="10" xfId="0" applyNumberFormat="1" applyFont="1" applyFill="1" applyBorder="1" applyAlignment="1">
      <alignment wrapText="1"/>
    </xf>
    <xf numFmtId="4" fontId="2" fillId="33" borderId="10"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0" fontId="2" fillId="33" borderId="10" xfId="0" applyFont="1" applyFill="1" applyBorder="1" applyAlignment="1">
      <alignment wrapText="1"/>
    </xf>
    <xf numFmtId="165" fontId="2" fillId="33" borderId="10" xfId="0" applyNumberFormat="1" applyFont="1" applyFill="1" applyBorder="1" applyAlignment="1">
      <alignment wrapText="1"/>
    </xf>
    <xf numFmtId="0" fontId="46" fillId="0" borderId="10" xfId="0" applyFont="1" applyBorder="1" applyAlignment="1">
      <alignment horizontal="justify" vertical="top" wrapText="1"/>
    </xf>
    <xf numFmtId="164" fontId="2" fillId="0" borderId="10" xfId="0" applyNumberFormat="1" applyFont="1" applyBorder="1" applyAlignment="1">
      <alignment horizontal="center" wrapText="1"/>
    </xf>
    <xf numFmtId="165" fontId="46" fillId="0" borderId="10" xfId="0" applyNumberFormat="1" applyFont="1" applyBorder="1" applyAlignment="1">
      <alignment horizontal="center" wrapText="1"/>
    </xf>
    <xf numFmtId="164" fontId="4" fillId="0" borderId="10" xfId="0" applyNumberFormat="1" applyFont="1" applyBorder="1" applyAlignment="1">
      <alignment horizontal="center" wrapText="1"/>
    </xf>
    <xf numFmtId="0" fontId="4" fillId="0" borderId="12" xfId="0" applyFont="1" applyFill="1" applyBorder="1" applyAlignment="1">
      <alignment horizontal="center" vertical="top" wrapText="1"/>
    </xf>
    <xf numFmtId="0" fontId="11" fillId="0" borderId="0" xfId="0" applyFont="1" applyFill="1" applyAlignment="1">
      <alignment horizontal="center"/>
    </xf>
    <xf numFmtId="0" fontId="11" fillId="0" borderId="0" xfId="0" applyFont="1" applyFill="1" applyAlignment="1">
      <alignment/>
    </xf>
    <xf numFmtId="0" fontId="2" fillId="0" borderId="10" xfId="0" applyFont="1" applyFill="1" applyBorder="1" applyAlignment="1">
      <alignment vertical="top" wrapText="1"/>
    </xf>
    <xf numFmtId="0" fontId="4" fillId="0" borderId="10" xfId="0" applyFont="1" applyFill="1" applyBorder="1" applyAlignment="1">
      <alignment vertical="top" wrapText="1"/>
    </xf>
    <xf numFmtId="0" fontId="46" fillId="0" borderId="10" xfId="0" applyFont="1" applyBorder="1" applyAlignment="1">
      <alignment horizontal="center" vertical="top" wrapText="1"/>
    </xf>
    <xf numFmtId="0" fontId="49" fillId="0" borderId="0" xfId="0" applyFont="1" applyAlignment="1">
      <alignment/>
    </xf>
    <xf numFmtId="3" fontId="46" fillId="0" borderId="10" xfId="0" applyNumberFormat="1" applyFont="1" applyBorder="1" applyAlignment="1">
      <alignment vertical="top" wrapText="1"/>
    </xf>
    <xf numFmtId="0" fontId="5" fillId="0" borderId="0" xfId="0" applyFont="1" applyAlignment="1">
      <alignment horizontal="center"/>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6" fillId="0" borderId="0" xfId="0" applyFont="1" applyFill="1" applyAlignment="1">
      <alignment horizontal="justify" vertical="top" wrapText="1"/>
    </xf>
    <xf numFmtId="0" fontId="6" fillId="0" borderId="0" xfId="0" applyFont="1" applyFill="1" applyAlignment="1">
      <alignment horizontal="justify" vertical="top"/>
    </xf>
    <xf numFmtId="0" fontId="2" fillId="0" borderId="0" xfId="0" applyFont="1" applyAlignment="1">
      <alignment horizontal="right"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justify" wrapText="1"/>
    </xf>
    <xf numFmtId="0" fontId="2" fillId="0" borderId="0" xfId="0" applyFont="1" applyAlignment="1">
      <alignment horizontal="justify"/>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wrapText="1"/>
    </xf>
    <xf numFmtId="0" fontId="4" fillId="0" borderId="10" xfId="0" applyFont="1" applyBorder="1" applyAlignment="1">
      <alignment vertical="top" wrapText="1"/>
    </xf>
    <xf numFmtId="0" fontId="47"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2" fillId="0" borderId="0" xfId="0" applyFont="1" applyFill="1" applyAlignment="1">
      <alignment horizontal="right" wrapText="1"/>
    </xf>
    <xf numFmtId="0" fontId="4" fillId="0" borderId="0" xfId="0" applyFont="1" applyFill="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0" fontId="2" fillId="0" borderId="0" xfId="52" applyFont="1" applyAlignment="1">
      <alignment horizontal="right" wrapText="1"/>
      <protection/>
    </xf>
    <xf numFmtId="0" fontId="4" fillId="0" borderId="0" xfId="52" applyFont="1" applyFill="1" applyBorder="1" applyAlignment="1">
      <alignment horizontal="center"/>
      <protection/>
    </xf>
    <xf numFmtId="0" fontId="4" fillId="0" borderId="0" xfId="52" applyFont="1" applyFill="1" applyBorder="1" applyAlignment="1">
      <alignment horizontal="center" wrapText="1"/>
      <protection/>
    </xf>
    <xf numFmtId="0" fontId="6" fillId="0" borderId="0" xfId="52" applyFont="1" applyFill="1" applyBorder="1" applyAlignment="1">
      <alignment horizontal="right" wrapText="1"/>
      <protection/>
    </xf>
    <xf numFmtId="0" fontId="6" fillId="0" borderId="15" xfId="52" applyFont="1" applyFill="1" applyBorder="1" applyAlignment="1">
      <alignment horizontal="right" wrapText="1"/>
      <protection/>
    </xf>
    <xf numFmtId="0" fontId="7" fillId="0" borderId="12" xfId="52" applyFont="1" applyFill="1" applyBorder="1" applyAlignment="1">
      <alignment horizontal="center" vertical="center" wrapText="1"/>
      <protection/>
    </xf>
    <xf numFmtId="0" fontId="7" fillId="0" borderId="11" xfId="52" applyFont="1" applyFill="1" applyBorder="1" applyAlignment="1">
      <alignment horizontal="center" vertical="center" wrapText="1"/>
      <protection/>
    </xf>
    <xf numFmtId="0" fontId="4" fillId="0" borderId="12" xfId="52" applyFont="1" applyFill="1" applyBorder="1" applyAlignment="1">
      <alignment horizontal="center" vertical="center" wrapText="1"/>
      <protection/>
    </xf>
    <xf numFmtId="0" fontId="4" fillId="0" borderId="11" xfId="52" applyFont="1" applyFill="1" applyBorder="1" applyAlignment="1">
      <alignment horizontal="center" vertical="center" wrapText="1"/>
      <protection/>
    </xf>
    <xf numFmtId="0" fontId="7" fillId="0" borderId="10" xfId="52" applyFont="1" applyFill="1" applyBorder="1" applyAlignment="1">
      <alignment horizontal="center" vertical="center" wrapText="1"/>
      <protection/>
    </xf>
    <xf numFmtId="0" fontId="7" fillId="0" borderId="12" xfId="52" applyFont="1" applyFill="1" applyBorder="1" applyAlignment="1">
      <alignment horizontal="center" wrapText="1"/>
      <protection/>
    </xf>
    <xf numFmtId="0" fontId="7" fillId="0" borderId="11" xfId="52" applyFont="1" applyFill="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C47"/>
  <sheetViews>
    <sheetView zoomScale="90" zoomScaleNormal="90" zoomScalePageLayoutView="0" workbookViewId="0" topLeftCell="A43">
      <selection activeCell="E9" sqref="E9"/>
    </sheetView>
  </sheetViews>
  <sheetFormatPr defaultColWidth="9.140625" defaultRowHeight="15"/>
  <cols>
    <col min="1" max="1" width="36.421875" style="17" customWidth="1"/>
    <col min="2" max="2" width="52.7109375" style="17" customWidth="1"/>
    <col min="3" max="3" width="18.421875" style="17" customWidth="1"/>
    <col min="4" max="16384" width="9.140625" style="17" customWidth="1"/>
  </cols>
  <sheetData>
    <row r="1" spans="1:3" s="16" customFormat="1" ht="18.75">
      <c r="A1" s="112" t="s">
        <v>12</v>
      </c>
      <c r="B1" s="112"/>
      <c r="C1" s="112"/>
    </row>
    <row r="2" spans="1:3" s="16" customFormat="1" ht="18.75">
      <c r="A2" s="112" t="s">
        <v>228</v>
      </c>
      <c r="B2" s="112"/>
      <c r="C2" s="112"/>
    </row>
    <row r="3" spans="1:3" s="16" customFormat="1" ht="18.75">
      <c r="A3" s="112" t="s">
        <v>11</v>
      </c>
      <c r="B3" s="112"/>
      <c r="C3" s="112"/>
    </row>
    <row r="4" spans="1:3" s="16" customFormat="1" ht="18.75">
      <c r="A4" s="112" t="s">
        <v>288</v>
      </c>
      <c r="B4" s="112"/>
      <c r="C4" s="112"/>
    </row>
    <row r="5" spans="1:3" s="16" customFormat="1" ht="18.75">
      <c r="A5" s="112" t="s">
        <v>229</v>
      </c>
      <c r="B5" s="112"/>
      <c r="C5" s="112"/>
    </row>
    <row r="6" spans="1:3" s="16" customFormat="1" ht="18.75">
      <c r="A6" s="112" t="s">
        <v>11</v>
      </c>
      <c r="B6" s="112"/>
      <c r="C6" s="112"/>
    </row>
    <row r="7" spans="1:3" s="16" customFormat="1" ht="18.75">
      <c r="A7" s="112" t="s">
        <v>253</v>
      </c>
      <c r="B7" s="112"/>
      <c r="C7" s="112"/>
    </row>
    <row r="9" spans="1:3" ht="97.5" customHeight="1">
      <c r="A9" s="113" t="s">
        <v>277</v>
      </c>
      <c r="B9" s="114"/>
      <c r="C9" s="114"/>
    </row>
    <row r="10" ht="18.75">
      <c r="C10" s="18" t="s">
        <v>10</v>
      </c>
    </row>
    <row r="11" spans="1:3" s="100" customFormat="1" ht="56.25">
      <c r="A11" s="36" t="s">
        <v>9</v>
      </c>
      <c r="B11" s="99" t="s">
        <v>0</v>
      </c>
      <c r="C11" s="36" t="s">
        <v>194</v>
      </c>
    </row>
    <row r="12" spans="1:3" s="101" customFormat="1" ht="18.75">
      <c r="A12" s="35">
        <v>1</v>
      </c>
      <c r="B12" s="35">
        <v>2</v>
      </c>
      <c r="C12" s="35">
        <v>3</v>
      </c>
    </row>
    <row r="13" spans="1:3" s="101" customFormat="1" ht="93.75">
      <c r="A13" s="102"/>
      <c r="B13" s="103" t="s">
        <v>1</v>
      </c>
      <c r="C13" s="35"/>
    </row>
    <row r="14" spans="1:3" s="101" customFormat="1" ht="75">
      <c r="A14" s="102" t="s">
        <v>154</v>
      </c>
      <c r="B14" s="102" t="s">
        <v>155</v>
      </c>
      <c r="C14" s="35">
        <v>100</v>
      </c>
    </row>
    <row r="15" spans="1:3" s="101" customFormat="1" ht="56.25">
      <c r="A15" s="102"/>
      <c r="B15" s="103" t="s">
        <v>3</v>
      </c>
      <c r="C15" s="35"/>
    </row>
    <row r="16" spans="1:3" s="101" customFormat="1" ht="40.5" customHeight="1">
      <c r="A16" s="108" t="s">
        <v>156</v>
      </c>
      <c r="B16" s="108" t="s">
        <v>157</v>
      </c>
      <c r="C16" s="109">
        <v>100</v>
      </c>
    </row>
    <row r="17" spans="1:3" s="101" customFormat="1" ht="15">
      <c r="A17" s="108"/>
      <c r="B17" s="108"/>
      <c r="C17" s="109"/>
    </row>
    <row r="18" spans="1:3" s="101" customFormat="1" ht="59.25" customHeight="1">
      <c r="A18" s="108" t="s">
        <v>158</v>
      </c>
      <c r="B18" s="108" t="s">
        <v>159</v>
      </c>
      <c r="C18" s="109">
        <v>100</v>
      </c>
    </row>
    <row r="19" spans="1:3" s="101" customFormat="1" ht="15">
      <c r="A19" s="108"/>
      <c r="B19" s="108"/>
      <c r="C19" s="109"/>
    </row>
    <row r="20" spans="1:3" s="101" customFormat="1" ht="37.5">
      <c r="A20" s="102" t="s">
        <v>160</v>
      </c>
      <c r="B20" s="102" t="s">
        <v>161</v>
      </c>
      <c r="C20" s="35">
        <v>100</v>
      </c>
    </row>
    <row r="21" spans="1:3" s="101" customFormat="1" ht="56.25">
      <c r="A21" s="102"/>
      <c r="B21" s="103" t="s">
        <v>4</v>
      </c>
      <c r="C21" s="35"/>
    </row>
    <row r="22" spans="1:3" s="101" customFormat="1" ht="93.75">
      <c r="A22" s="102" t="s">
        <v>162</v>
      </c>
      <c r="B22" s="102" t="s">
        <v>163</v>
      </c>
      <c r="C22" s="35">
        <v>100</v>
      </c>
    </row>
    <row r="23" spans="1:3" s="101" customFormat="1" ht="96" customHeight="1">
      <c r="A23" s="102" t="s">
        <v>164</v>
      </c>
      <c r="B23" s="102" t="s">
        <v>165</v>
      </c>
      <c r="C23" s="35">
        <v>100</v>
      </c>
    </row>
    <row r="24" spans="1:3" s="101" customFormat="1" ht="56.25">
      <c r="A24" s="102"/>
      <c r="B24" s="103" t="s">
        <v>5</v>
      </c>
      <c r="C24" s="35"/>
    </row>
    <row r="25" spans="1:3" s="101" customFormat="1" ht="75">
      <c r="A25" s="102" t="s">
        <v>166</v>
      </c>
      <c r="B25" s="102" t="s">
        <v>167</v>
      </c>
      <c r="C25" s="35">
        <v>100</v>
      </c>
    </row>
    <row r="26" spans="1:3" s="101" customFormat="1" ht="37.5">
      <c r="A26" s="102"/>
      <c r="B26" s="103" t="s">
        <v>6</v>
      </c>
      <c r="C26" s="35"/>
    </row>
    <row r="27" spans="1:3" s="101" customFormat="1" ht="93.75">
      <c r="A27" s="102" t="s">
        <v>168</v>
      </c>
      <c r="B27" s="102" t="s">
        <v>169</v>
      </c>
      <c r="C27" s="35">
        <v>100</v>
      </c>
    </row>
    <row r="28" spans="1:3" s="101" customFormat="1" ht="131.25">
      <c r="A28" s="102" t="s">
        <v>170</v>
      </c>
      <c r="B28" s="102" t="s">
        <v>171</v>
      </c>
      <c r="C28" s="35">
        <v>100</v>
      </c>
    </row>
    <row r="29" spans="1:3" s="101" customFormat="1" ht="93.75">
      <c r="A29" s="102" t="s">
        <v>172</v>
      </c>
      <c r="B29" s="102" t="s">
        <v>173</v>
      </c>
      <c r="C29" s="35">
        <v>100</v>
      </c>
    </row>
    <row r="30" spans="1:3" s="101" customFormat="1" ht="93.75">
      <c r="A30" s="102" t="s">
        <v>174</v>
      </c>
      <c r="B30" s="102" t="s">
        <v>175</v>
      </c>
      <c r="C30" s="35">
        <v>100</v>
      </c>
    </row>
    <row r="31" spans="1:3" s="101" customFormat="1" ht="75">
      <c r="A31" s="102" t="s">
        <v>176</v>
      </c>
      <c r="B31" s="102" t="s">
        <v>177</v>
      </c>
      <c r="C31" s="35">
        <v>100</v>
      </c>
    </row>
    <row r="32" spans="1:3" s="101" customFormat="1" ht="18.75">
      <c r="A32" s="102"/>
      <c r="B32" s="103" t="s">
        <v>7</v>
      </c>
      <c r="C32" s="35"/>
    </row>
    <row r="33" spans="1:3" s="101" customFormat="1" ht="37.5">
      <c r="A33" s="102" t="s">
        <v>178</v>
      </c>
      <c r="B33" s="38" t="s">
        <v>179</v>
      </c>
      <c r="C33" s="35">
        <v>100</v>
      </c>
    </row>
    <row r="34" spans="1:3" s="101" customFormat="1" ht="114" customHeight="1">
      <c r="A34" s="102" t="s">
        <v>180</v>
      </c>
      <c r="B34" s="102" t="s">
        <v>181</v>
      </c>
      <c r="C34" s="35">
        <v>100</v>
      </c>
    </row>
    <row r="35" spans="1:3" s="101" customFormat="1" ht="37.5">
      <c r="A35" s="102" t="s">
        <v>182</v>
      </c>
      <c r="B35" s="102" t="s">
        <v>183</v>
      </c>
      <c r="C35" s="35">
        <v>100</v>
      </c>
    </row>
    <row r="36" spans="1:3" s="101" customFormat="1" ht="58.5" customHeight="1">
      <c r="A36" s="102" t="s">
        <v>184</v>
      </c>
      <c r="B36" s="38" t="s">
        <v>185</v>
      </c>
      <c r="C36" s="35">
        <v>100</v>
      </c>
    </row>
    <row r="37" spans="1:3" s="101" customFormat="1" ht="37.5">
      <c r="A37" s="102"/>
      <c r="B37" s="103" t="s">
        <v>8</v>
      </c>
      <c r="C37" s="35"/>
    </row>
    <row r="38" spans="1:3" s="101" customFormat="1" ht="93.75">
      <c r="A38" s="102" t="s">
        <v>265</v>
      </c>
      <c r="B38" s="102" t="s">
        <v>186</v>
      </c>
      <c r="C38" s="35">
        <v>100</v>
      </c>
    </row>
    <row r="39" spans="1:3" s="101" customFormat="1" ht="112.5">
      <c r="A39" s="102" t="s">
        <v>278</v>
      </c>
      <c r="B39" s="102" t="s">
        <v>187</v>
      </c>
      <c r="C39" s="35">
        <v>100</v>
      </c>
    </row>
    <row r="40" spans="1:3" s="101" customFormat="1" ht="40.5" customHeight="1">
      <c r="A40" s="108" t="s">
        <v>188</v>
      </c>
      <c r="B40" s="108" t="s">
        <v>189</v>
      </c>
      <c r="C40" s="109">
        <v>100</v>
      </c>
    </row>
    <row r="41" spans="1:3" s="101" customFormat="1" ht="15">
      <c r="A41" s="108"/>
      <c r="B41" s="108"/>
      <c r="C41" s="109"/>
    </row>
    <row r="42" spans="1:3" s="101" customFormat="1" ht="40.5" customHeight="1">
      <c r="A42" s="108" t="s">
        <v>190</v>
      </c>
      <c r="B42" s="108" t="s">
        <v>191</v>
      </c>
      <c r="C42" s="109">
        <v>100</v>
      </c>
    </row>
    <row r="43" spans="1:3" s="101" customFormat="1" ht="15">
      <c r="A43" s="108"/>
      <c r="B43" s="108"/>
      <c r="C43" s="109"/>
    </row>
    <row r="44" spans="1:3" s="101" customFormat="1" ht="40.5" customHeight="1">
      <c r="A44" s="108" t="s">
        <v>192</v>
      </c>
      <c r="B44" s="108" t="s">
        <v>193</v>
      </c>
      <c r="C44" s="109">
        <v>100</v>
      </c>
    </row>
    <row r="45" spans="1:3" s="101" customFormat="1" ht="15">
      <c r="A45" s="108"/>
      <c r="B45" s="108"/>
      <c r="C45" s="109"/>
    </row>
    <row r="46" s="101" customFormat="1" ht="15"/>
    <row r="47" spans="1:3" s="101" customFormat="1" ht="90" customHeight="1">
      <c r="A47" s="110" t="s">
        <v>279</v>
      </c>
      <c r="B47" s="111"/>
      <c r="C47" s="111"/>
    </row>
  </sheetData>
  <sheetProtection/>
  <mergeCells count="24">
    <mergeCell ref="A9:C9"/>
    <mergeCell ref="A16:A17"/>
    <mergeCell ref="B16:B17"/>
    <mergeCell ref="C16:C17"/>
    <mergeCell ref="A18:A19"/>
    <mergeCell ref="B18:B19"/>
    <mergeCell ref="C18:C19"/>
    <mergeCell ref="A6:C6"/>
    <mergeCell ref="A7:C7"/>
    <mergeCell ref="A1:C1"/>
    <mergeCell ref="A2:C2"/>
    <mergeCell ref="A3:C3"/>
    <mergeCell ref="A4:C4"/>
    <mergeCell ref="A5:C5"/>
    <mergeCell ref="A44:A45"/>
    <mergeCell ref="B44:B45"/>
    <mergeCell ref="C44:C45"/>
    <mergeCell ref="A47:C47"/>
    <mergeCell ref="B40:B41"/>
    <mergeCell ref="C40:C41"/>
    <mergeCell ref="A42:A43"/>
    <mergeCell ref="B42:B43"/>
    <mergeCell ref="C42:C43"/>
    <mergeCell ref="A40:A41"/>
  </mergeCells>
  <printOptions/>
  <pageMargins left="0.7086614173228347" right="0.7086614173228347" top="0.7480314960629921" bottom="0.7480314960629921" header="0.31496062992125984" footer="0.31496062992125984"/>
  <pageSetup fitToHeight="10" fitToWidth="1" horizontalDpi="180" verticalDpi="18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F61"/>
  <sheetViews>
    <sheetView zoomScale="80" zoomScaleNormal="80" zoomScalePageLayoutView="0" workbookViewId="0" topLeftCell="A1">
      <selection activeCell="A9" sqref="A9:E9"/>
    </sheetView>
  </sheetViews>
  <sheetFormatPr defaultColWidth="9.140625" defaultRowHeight="15"/>
  <cols>
    <col min="1" max="1" width="55.7109375" style="13" customWidth="1"/>
    <col min="2" max="2" width="7.57421875" style="13" customWidth="1"/>
    <col min="3" max="3" width="15.28125" style="9" customWidth="1"/>
    <col min="4" max="4" width="8.28125" style="9" customWidth="1"/>
    <col min="5" max="5" width="11.7109375" style="9" customWidth="1"/>
    <col min="6" max="6" width="9.57421875" style="9" bestFit="1" customWidth="1"/>
    <col min="7" max="16384" width="9.140625" style="9" customWidth="1"/>
  </cols>
  <sheetData>
    <row r="1" spans="1:5" s="6" customFormat="1" ht="18.75">
      <c r="A1" s="131" t="s">
        <v>97</v>
      </c>
      <c r="B1" s="131"/>
      <c r="C1" s="131"/>
      <c r="D1" s="131"/>
      <c r="E1" s="131"/>
    </row>
    <row r="2" spans="1:5" s="6" customFormat="1" ht="18.75" customHeight="1">
      <c r="A2" s="131" t="s">
        <v>240</v>
      </c>
      <c r="B2" s="131"/>
      <c r="C2" s="131"/>
      <c r="D2" s="131"/>
      <c r="E2" s="131"/>
    </row>
    <row r="3" spans="1:5" s="6" customFormat="1" ht="18.75" customHeight="1">
      <c r="A3" s="131" t="s">
        <v>11</v>
      </c>
      <c r="B3" s="131"/>
      <c r="C3" s="131"/>
      <c r="D3" s="131"/>
      <c r="E3" s="131"/>
    </row>
    <row r="4" spans="1:5" s="6" customFormat="1" ht="18.75">
      <c r="A4" s="131" t="s">
        <v>288</v>
      </c>
      <c r="B4" s="131"/>
      <c r="C4" s="131"/>
      <c r="D4" s="131"/>
      <c r="E4" s="131"/>
    </row>
    <row r="5" spans="1:5" s="6" customFormat="1" ht="18.75" customHeight="1">
      <c r="A5" s="131" t="s">
        <v>241</v>
      </c>
      <c r="B5" s="131"/>
      <c r="C5" s="131"/>
      <c r="D5" s="131"/>
      <c r="E5" s="131"/>
    </row>
    <row r="6" spans="1:5" s="6" customFormat="1" ht="18.75" customHeight="1">
      <c r="A6" s="131" t="s">
        <v>11</v>
      </c>
      <c r="B6" s="131"/>
      <c r="C6" s="131"/>
      <c r="D6" s="131"/>
      <c r="E6" s="131"/>
    </row>
    <row r="7" spans="1:5" s="6" customFormat="1" ht="18.75" customHeight="1">
      <c r="A7" s="131" t="s">
        <v>253</v>
      </c>
      <c r="B7" s="131"/>
      <c r="C7" s="131"/>
      <c r="D7" s="131"/>
      <c r="E7" s="131"/>
    </row>
    <row r="8" spans="1:5" ht="18.75">
      <c r="A8" s="132"/>
      <c r="B8" s="132"/>
      <c r="C8" s="132"/>
      <c r="D8" s="132"/>
      <c r="E8" s="132"/>
    </row>
    <row r="9" spans="1:6" ht="54.75" customHeight="1">
      <c r="A9" s="133" t="s">
        <v>258</v>
      </c>
      <c r="B9" s="133"/>
      <c r="C9" s="133"/>
      <c r="D9" s="133"/>
      <c r="E9" s="133"/>
      <c r="F9" s="2"/>
    </row>
    <row r="10" spans="1:5" s="13" customFormat="1" ht="15.75">
      <c r="A10" s="135"/>
      <c r="B10" s="135"/>
      <c r="C10" s="135"/>
      <c r="D10" s="135"/>
      <c r="E10" s="135"/>
    </row>
    <row r="11" spans="1:6" s="13" customFormat="1" ht="15.75" customHeight="1">
      <c r="A11" s="136" t="s">
        <v>67</v>
      </c>
      <c r="B11" s="141" t="s">
        <v>101</v>
      </c>
      <c r="C11" s="141" t="s">
        <v>69</v>
      </c>
      <c r="D11" s="141" t="s">
        <v>70</v>
      </c>
      <c r="E11" s="141" t="s">
        <v>103</v>
      </c>
      <c r="F11" s="41"/>
    </row>
    <row r="12" spans="1:5" s="13" customFormat="1" ht="29.25" customHeight="1">
      <c r="A12" s="137"/>
      <c r="B12" s="142"/>
      <c r="C12" s="142"/>
      <c r="D12" s="142"/>
      <c r="E12" s="142"/>
    </row>
    <row r="13" spans="1:5" s="13" customFormat="1" ht="15.75">
      <c r="A13" s="5">
        <v>1</v>
      </c>
      <c r="B13" s="5">
        <v>2</v>
      </c>
      <c r="C13" s="5">
        <v>2</v>
      </c>
      <c r="D13" s="5">
        <v>3</v>
      </c>
      <c r="E13" s="5">
        <v>4</v>
      </c>
    </row>
    <row r="14" spans="1:6" s="76" customFormat="1" ht="18.75">
      <c r="A14" s="22" t="s">
        <v>28</v>
      </c>
      <c r="B14" s="14"/>
      <c r="C14" s="55"/>
      <c r="D14" s="55"/>
      <c r="E14" s="61">
        <f>E15</f>
        <v>3324.3999999999996</v>
      </c>
      <c r="F14" s="75"/>
    </row>
    <row r="15" spans="1:6" s="13" customFormat="1" ht="75">
      <c r="A15" s="22" t="s">
        <v>247</v>
      </c>
      <c r="B15" s="4">
        <v>791</v>
      </c>
      <c r="C15" s="55"/>
      <c r="D15" s="55"/>
      <c r="E15" s="61">
        <f>E16+E20+E25+E28+E32+E39+E43+E48</f>
        <v>3324.3999999999996</v>
      </c>
      <c r="F15" s="41"/>
    </row>
    <row r="16" spans="1:6" s="13" customFormat="1" ht="112.5">
      <c r="A16" s="22" t="s">
        <v>242</v>
      </c>
      <c r="B16" s="4">
        <v>791</v>
      </c>
      <c r="C16" s="54" t="s">
        <v>248</v>
      </c>
      <c r="D16" s="55"/>
      <c r="E16" s="65">
        <f>E17</f>
        <v>429.4</v>
      </c>
      <c r="F16" s="41"/>
    </row>
    <row r="17" spans="1:6" s="13" customFormat="1" ht="18.75">
      <c r="A17" s="21" t="s">
        <v>221</v>
      </c>
      <c r="B17" s="4">
        <v>791</v>
      </c>
      <c r="C17" s="56" t="s">
        <v>249</v>
      </c>
      <c r="D17" s="24"/>
      <c r="E17" s="64">
        <f>E18</f>
        <v>429.4</v>
      </c>
      <c r="F17" s="7"/>
    </row>
    <row r="18" spans="1:5" s="13" customFormat="1" ht="95.25" customHeight="1">
      <c r="A18" s="21" t="s">
        <v>75</v>
      </c>
      <c r="B18" s="3">
        <v>791</v>
      </c>
      <c r="C18" s="56" t="s">
        <v>249</v>
      </c>
      <c r="D18" s="24">
        <v>100</v>
      </c>
      <c r="E18" s="64">
        <v>429.4</v>
      </c>
    </row>
    <row r="19" spans="1:5" s="13" customFormat="1" ht="78.75" customHeight="1">
      <c r="A19" s="21" t="s">
        <v>78</v>
      </c>
      <c r="B19" s="3">
        <v>791</v>
      </c>
      <c r="C19" s="24"/>
      <c r="D19" s="24"/>
      <c r="E19" s="64">
        <f>E20</f>
        <v>1268.2</v>
      </c>
    </row>
    <row r="20" spans="1:5" s="13" customFormat="1" ht="112.5">
      <c r="A20" s="22" t="s">
        <v>243</v>
      </c>
      <c r="B20" s="3">
        <v>730</v>
      </c>
      <c r="C20" s="54" t="s">
        <v>248</v>
      </c>
      <c r="D20" s="55"/>
      <c r="E20" s="65">
        <f>E21</f>
        <v>1268.2</v>
      </c>
    </row>
    <row r="21" spans="1:5" s="7" customFormat="1" ht="37.5">
      <c r="A21" s="21" t="s">
        <v>74</v>
      </c>
      <c r="B21" s="4">
        <v>791</v>
      </c>
      <c r="C21" s="56" t="s">
        <v>250</v>
      </c>
      <c r="D21" s="24"/>
      <c r="E21" s="64">
        <f>E22+E23+E24</f>
        <v>1268.2</v>
      </c>
    </row>
    <row r="22" spans="1:6" s="13" customFormat="1" ht="95.25" customHeight="1">
      <c r="A22" s="21" t="s">
        <v>75</v>
      </c>
      <c r="B22" s="3">
        <v>791</v>
      </c>
      <c r="C22" s="56" t="s">
        <v>250</v>
      </c>
      <c r="D22" s="24">
        <v>100</v>
      </c>
      <c r="E22" s="64">
        <v>669.7</v>
      </c>
      <c r="F22" s="8"/>
    </row>
    <row r="23" spans="1:6" s="13" customFormat="1" ht="37.5">
      <c r="A23" s="21" t="s">
        <v>76</v>
      </c>
      <c r="B23" s="3">
        <v>791</v>
      </c>
      <c r="C23" s="56" t="s">
        <v>250</v>
      </c>
      <c r="D23" s="24">
        <v>200</v>
      </c>
      <c r="E23" s="64">
        <v>569.2</v>
      </c>
      <c r="F23" s="9"/>
    </row>
    <row r="24" spans="1:6" s="7" customFormat="1" ht="18.75">
      <c r="A24" s="21" t="s">
        <v>77</v>
      </c>
      <c r="B24" s="4">
        <v>791</v>
      </c>
      <c r="C24" s="56" t="s">
        <v>250</v>
      </c>
      <c r="D24" s="24">
        <v>800</v>
      </c>
      <c r="E24" s="64">
        <v>29.3</v>
      </c>
      <c r="F24" s="9"/>
    </row>
    <row r="25" spans="1:6" s="13" customFormat="1" ht="18.75">
      <c r="A25" s="22" t="s">
        <v>82</v>
      </c>
      <c r="B25" s="3">
        <v>791</v>
      </c>
      <c r="C25" s="55">
        <v>9900000000</v>
      </c>
      <c r="D25" s="55"/>
      <c r="E25" s="65">
        <f>E26</f>
        <v>1</v>
      </c>
      <c r="F25" s="9"/>
    </row>
    <row r="26" spans="1:6" s="13" customFormat="1" ht="18.75">
      <c r="A26" s="21" t="s">
        <v>83</v>
      </c>
      <c r="B26" s="3">
        <v>791</v>
      </c>
      <c r="C26" s="24">
        <v>9900007500</v>
      </c>
      <c r="D26" s="24"/>
      <c r="E26" s="64">
        <f>E27</f>
        <v>1</v>
      </c>
      <c r="F26" s="9"/>
    </row>
    <row r="27" spans="1:6" s="13" customFormat="1" ht="18.75">
      <c r="A27" s="21" t="s">
        <v>77</v>
      </c>
      <c r="B27" s="3">
        <v>791</v>
      </c>
      <c r="C27" s="24">
        <v>9900007500</v>
      </c>
      <c r="D27" s="24">
        <v>800</v>
      </c>
      <c r="E27" s="64">
        <v>1</v>
      </c>
      <c r="F27" s="9"/>
    </row>
    <row r="28" spans="1:5" s="8" customFormat="1" ht="37.5">
      <c r="A28" s="22" t="s">
        <v>263</v>
      </c>
      <c r="B28" s="4">
        <v>791</v>
      </c>
      <c r="C28" s="55"/>
      <c r="D28" s="55"/>
      <c r="E28" s="65">
        <f>SUM(E30:E31)</f>
        <v>335.8</v>
      </c>
    </row>
    <row r="29" spans="1:5" s="8" customFormat="1" ht="56.25">
      <c r="A29" s="21" t="s">
        <v>276</v>
      </c>
      <c r="B29" s="3">
        <v>791</v>
      </c>
      <c r="C29" s="55"/>
      <c r="D29" s="55"/>
      <c r="E29" s="65">
        <f>SUM(E31:E32)</f>
        <v>169.7</v>
      </c>
    </row>
    <row r="30" spans="1:5" ht="37.5">
      <c r="A30" s="21" t="s">
        <v>76</v>
      </c>
      <c r="B30" s="3">
        <v>791</v>
      </c>
      <c r="C30" s="24">
        <v>1200002040</v>
      </c>
      <c r="D30" s="24">
        <v>200</v>
      </c>
      <c r="E30" s="64">
        <v>237.9</v>
      </c>
    </row>
    <row r="31" spans="1:5" ht="18.75">
      <c r="A31" s="21" t="s">
        <v>77</v>
      </c>
      <c r="B31" s="3">
        <v>791</v>
      </c>
      <c r="C31" s="24">
        <v>1200092360</v>
      </c>
      <c r="D31" s="24">
        <v>800</v>
      </c>
      <c r="E31" s="64">
        <v>97.9</v>
      </c>
    </row>
    <row r="32" spans="1:6" s="13" customFormat="1" ht="18.75">
      <c r="A32" s="22" t="s">
        <v>82</v>
      </c>
      <c r="B32" s="3">
        <v>791</v>
      </c>
      <c r="C32" s="55">
        <v>9900000000</v>
      </c>
      <c r="D32" s="55"/>
      <c r="E32" s="65">
        <f>E33</f>
        <v>71.8</v>
      </c>
      <c r="F32" s="9"/>
    </row>
    <row r="33" spans="1:6" s="8" customFormat="1" ht="75">
      <c r="A33" s="21" t="s">
        <v>206</v>
      </c>
      <c r="B33" s="4">
        <v>791</v>
      </c>
      <c r="C33" s="24">
        <v>9900051180</v>
      </c>
      <c r="D33" s="24"/>
      <c r="E33" s="64">
        <f>E34+E35</f>
        <v>71.8</v>
      </c>
      <c r="F33" s="9"/>
    </row>
    <row r="34" spans="1:6" ht="18.75">
      <c r="A34" s="21" t="s">
        <v>96</v>
      </c>
      <c r="B34" s="3">
        <v>791</v>
      </c>
      <c r="C34" s="24">
        <v>9900051180</v>
      </c>
      <c r="D34" s="24">
        <v>100</v>
      </c>
      <c r="E34" s="64">
        <v>70.3</v>
      </c>
      <c r="F34" s="8"/>
    </row>
    <row r="35" spans="1:5" ht="37.5">
      <c r="A35" s="21" t="s">
        <v>76</v>
      </c>
      <c r="B35" s="3">
        <v>791</v>
      </c>
      <c r="C35" s="24">
        <v>9900051180</v>
      </c>
      <c r="D35" s="24">
        <v>200</v>
      </c>
      <c r="E35" s="64">
        <v>1.5</v>
      </c>
    </row>
    <row r="36" spans="1:5" ht="0.75" customHeight="1">
      <c r="A36" s="22" t="s">
        <v>244</v>
      </c>
      <c r="B36" s="3">
        <v>791</v>
      </c>
      <c r="C36" s="55">
        <v>1600000</v>
      </c>
      <c r="D36" s="55"/>
      <c r="E36" s="65">
        <f>E37</f>
        <v>0</v>
      </c>
    </row>
    <row r="37" spans="1:6" ht="37.5" hidden="1">
      <c r="A37" s="21" t="s">
        <v>209</v>
      </c>
      <c r="B37" s="3">
        <v>791</v>
      </c>
      <c r="C37" s="24">
        <v>1602191</v>
      </c>
      <c r="D37" s="24"/>
      <c r="E37" s="64">
        <f>E38</f>
        <v>0</v>
      </c>
      <c r="F37" s="8"/>
    </row>
    <row r="38" spans="1:5" ht="37.5" hidden="1">
      <c r="A38" s="21" t="s">
        <v>76</v>
      </c>
      <c r="B38" s="3">
        <v>791</v>
      </c>
      <c r="C38" s="24">
        <v>1602191</v>
      </c>
      <c r="D38" s="24">
        <v>200</v>
      </c>
      <c r="E38" s="64"/>
    </row>
    <row r="39" spans="1:5" ht="93.75">
      <c r="A39" s="21" t="s">
        <v>275</v>
      </c>
      <c r="B39" s="3">
        <v>791</v>
      </c>
      <c r="C39" s="55">
        <v>2200000000</v>
      </c>
      <c r="D39" s="55"/>
      <c r="E39" s="65">
        <f>E40</f>
        <v>89.2</v>
      </c>
    </row>
    <row r="40" spans="1:6" ht="37.5">
      <c r="A40" s="21" t="s">
        <v>211</v>
      </c>
      <c r="B40" s="3">
        <v>791</v>
      </c>
      <c r="C40" s="24">
        <v>2200024300</v>
      </c>
      <c r="D40" s="24"/>
      <c r="E40" s="64">
        <f>E41+E42</f>
        <v>89.2</v>
      </c>
      <c r="F40" s="8"/>
    </row>
    <row r="41" spans="1:6" s="8" customFormat="1" ht="0.75" customHeight="1">
      <c r="A41" s="21" t="s">
        <v>75</v>
      </c>
      <c r="B41" s="4">
        <v>791</v>
      </c>
      <c r="C41" s="24">
        <v>2200024300</v>
      </c>
      <c r="D41" s="24">
        <v>100</v>
      </c>
      <c r="E41" s="64"/>
      <c r="F41" s="9"/>
    </row>
    <row r="42" spans="1:5" ht="37.5">
      <c r="A42" s="21" t="s">
        <v>76</v>
      </c>
      <c r="B42" s="3">
        <v>791</v>
      </c>
      <c r="C42" s="24">
        <v>2200024300</v>
      </c>
      <c r="D42" s="24">
        <v>200</v>
      </c>
      <c r="E42" s="64">
        <v>89.2</v>
      </c>
    </row>
    <row r="43" spans="1:6" ht="93.75">
      <c r="A43" s="22" t="s">
        <v>245</v>
      </c>
      <c r="B43" s="3">
        <v>791</v>
      </c>
      <c r="C43" s="55">
        <v>2100000000</v>
      </c>
      <c r="D43" s="55"/>
      <c r="E43" s="65">
        <f>E44+E46</f>
        <v>170</v>
      </c>
      <c r="F43" s="8"/>
    </row>
    <row r="44" spans="1:6" s="8" customFormat="1" ht="18.75">
      <c r="A44" s="21" t="s">
        <v>212</v>
      </c>
      <c r="B44" s="4">
        <v>791</v>
      </c>
      <c r="C44" s="24">
        <v>2100003150</v>
      </c>
      <c r="D44" s="24"/>
      <c r="E44" s="64">
        <f>E45</f>
        <v>170</v>
      </c>
      <c r="F44" s="9"/>
    </row>
    <row r="45" spans="1:5" ht="37.5">
      <c r="A45" s="21" t="s">
        <v>76</v>
      </c>
      <c r="B45" s="3">
        <v>791</v>
      </c>
      <c r="C45" s="24">
        <v>2100003150</v>
      </c>
      <c r="D45" s="24">
        <v>200</v>
      </c>
      <c r="E45" s="64">
        <v>170</v>
      </c>
    </row>
    <row r="46" spans="1:6" ht="93.75" hidden="1">
      <c r="A46" s="21" t="s">
        <v>219</v>
      </c>
      <c r="B46" s="3">
        <v>791</v>
      </c>
      <c r="C46" s="24">
        <v>21000074040</v>
      </c>
      <c r="D46" s="24"/>
      <c r="E46" s="64">
        <f>E47</f>
        <v>0</v>
      </c>
      <c r="F46" s="8"/>
    </row>
    <row r="47" spans="1:5" ht="37.5" hidden="1">
      <c r="A47" s="21" t="s">
        <v>76</v>
      </c>
      <c r="B47" s="3">
        <v>791</v>
      </c>
      <c r="C47" s="24">
        <v>21000074040</v>
      </c>
      <c r="D47" s="24">
        <v>200</v>
      </c>
      <c r="E47" s="64">
        <v>0</v>
      </c>
    </row>
    <row r="48" spans="1:5" ht="117" customHeight="1">
      <c r="A48" s="22" t="s">
        <v>246</v>
      </c>
      <c r="B48" s="3">
        <v>791</v>
      </c>
      <c r="C48" s="55">
        <v>2000000000</v>
      </c>
      <c r="D48" s="55"/>
      <c r="E48" s="73">
        <f>E52+E57+E60</f>
        <v>959</v>
      </c>
    </row>
    <row r="49" spans="1:6" ht="0.75" customHeight="1">
      <c r="A49" s="21" t="s">
        <v>89</v>
      </c>
      <c r="B49" s="3">
        <v>791</v>
      </c>
      <c r="C49" s="24">
        <v>2000003610</v>
      </c>
      <c r="D49" s="24"/>
      <c r="E49" s="66">
        <f>E50</f>
        <v>0</v>
      </c>
      <c r="F49" s="8"/>
    </row>
    <row r="50" spans="1:6" s="8" customFormat="1" ht="40.5" customHeight="1" hidden="1">
      <c r="A50" s="21" t="s">
        <v>213</v>
      </c>
      <c r="B50" s="4">
        <v>791</v>
      </c>
      <c r="C50" s="24">
        <v>2000003610</v>
      </c>
      <c r="D50" s="24"/>
      <c r="E50" s="66">
        <f>E51</f>
        <v>0</v>
      </c>
      <c r="F50" s="9"/>
    </row>
    <row r="51" spans="1:5" ht="37.5" hidden="1">
      <c r="A51" s="21" t="s">
        <v>76</v>
      </c>
      <c r="B51" s="3">
        <v>791</v>
      </c>
      <c r="C51" s="24">
        <v>2000003560</v>
      </c>
      <c r="D51" s="24">
        <v>200</v>
      </c>
      <c r="E51" s="66"/>
    </row>
    <row r="52" spans="1:5" ht="18.75">
      <c r="A52" s="21" t="s">
        <v>102</v>
      </c>
      <c r="B52" s="3">
        <v>791</v>
      </c>
      <c r="C52" s="24">
        <v>2000003560</v>
      </c>
      <c r="D52" s="24"/>
      <c r="E52" s="66">
        <f>E53+E54</f>
        <v>24.1</v>
      </c>
    </row>
    <row r="53" spans="1:6" s="8" customFormat="1" ht="37.5">
      <c r="A53" s="21" t="s">
        <v>76</v>
      </c>
      <c r="B53" s="4">
        <v>791</v>
      </c>
      <c r="C53" s="24">
        <v>2000003560</v>
      </c>
      <c r="D53" s="24">
        <v>200</v>
      </c>
      <c r="E53" s="66">
        <v>22.5</v>
      </c>
      <c r="F53" s="9"/>
    </row>
    <row r="54" spans="1:6" s="8" customFormat="1" ht="18" customHeight="1">
      <c r="A54" s="21" t="s">
        <v>77</v>
      </c>
      <c r="B54" s="4">
        <v>791</v>
      </c>
      <c r="C54" s="24">
        <v>2000003560</v>
      </c>
      <c r="D54" s="24">
        <v>800</v>
      </c>
      <c r="E54" s="66">
        <v>1.6</v>
      </c>
      <c r="F54" s="9"/>
    </row>
    <row r="55" spans="1:5" ht="93.75" hidden="1">
      <c r="A55" s="12" t="s">
        <v>219</v>
      </c>
      <c r="B55" s="3">
        <v>791</v>
      </c>
      <c r="C55" s="10">
        <v>2000074040</v>
      </c>
      <c r="D55" s="10"/>
      <c r="E55" s="64">
        <f>E56</f>
        <v>0</v>
      </c>
    </row>
    <row r="56" spans="1:5" ht="37.5" hidden="1">
      <c r="A56" s="12" t="s">
        <v>76</v>
      </c>
      <c r="B56" s="3">
        <v>791</v>
      </c>
      <c r="C56" s="10">
        <v>2000074040</v>
      </c>
      <c r="D56" s="10">
        <v>200</v>
      </c>
      <c r="E56" s="64">
        <v>0</v>
      </c>
    </row>
    <row r="57" spans="1:6" s="8" customFormat="1" ht="37.5">
      <c r="A57" s="21" t="s">
        <v>95</v>
      </c>
      <c r="B57" s="4">
        <v>791</v>
      </c>
      <c r="C57" s="24">
        <v>2000006050</v>
      </c>
      <c r="D57" s="24"/>
      <c r="E57" s="64">
        <f>E58+E59</f>
        <v>434.9</v>
      </c>
      <c r="F57" s="9"/>
    </row>
    <row r="58" spans="1:5" ht="97.5" customHeight="1">
      <c r="A58" s="12" t="s">
        <v>75</v>
      </c>
      <c r="B58" s="3">
        <v>791</v>
      </c>
      <c r="C58" s="24">
        <v>2000006050</v>
      </c>
      <c r="D58" s="10">
        <v>100</v>
      </c>
      <c r="E58" s="66">
        <v>157.7</v>
      </c>
    </row>
    <row r="59" spans="1:6" ht="37.5">
      <c r="A59" s="21" t="s">
        <v>76</v>
      </c>
      <c r="B59" s="3">
        <v>791</v>
      </c>
      <c r="C59" s="24">
        <v>2000006050</v>
      </c>
      <c r="D59" s="24">
        <v>200</v>
      </c>
      <c r="E59" s="64">
        <v>277.2</v>
      </c>
      <c r="F59" s="8"/>
    </row>
    <row r="60" spans="1:5" s="53" customFormat="1" ht="37.5">
      <c r="A60" s="81" t="s">
        <v>251</v>
      </c>
      <c r="B60" s="3">
        <v>791</v>
      </c>
      <c r="C60" s="10">
        <v>2000074040</v>
      </c>
      <c r="D60" s="10"/>
      <c r="E60" s="64">
        <f>E61</f>
        <v>500</v>
      </c>
    </row>
    <row r="61" spans="1:5" s="53" customFormat="1" ht="37.5">
      <c r="A61" s="86" t="s">
        <v>76</v>
      </c>
      <c r="B61" s="3">
        <v>791</v>
      </c>
      <c r="C61" s="10">
        <v>2000074040</v>
      </c>
      <c r="D61" s="10">
        <v>200</v>
      </c>
      <c r="E61" s="64">
        <v>500</v>
      </c>
    </row>
  </sheetData>
  <sheetProtection/>
  <mergeCells count="15">
    <mergeCell ref="A7:E7"/>
    <mergeCell ref="A8:E8"/>
    <mergeCell ref="A9:E9"/>
    <mergeCell ref="A10:E10"/>
    <mergeCell ref="A11:A12"/>
    <mergeCell ref="B11:B12"/>
    <mergeCell ref="C11:C12"/>
    <mergeCell ref="D11:D12"/>
    <mergeCell ref="E11:E12"/>
    <mergeCell ref="A6:E6"/>
    <mergeCell ref="A1:E1"/>
    <mergeCell ref="A2:E2"/>
    <mergeCell ref="A3:E3"/>
    <mergeCell ref="A4:E4"/>
    <mergeCell ref="A5:E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F63"/>
  <sheetViews>
    <sheetView zoomScale="80" zoomScaleNormal="80" zoomScalePageLayoutView="0" workbookViewId="0" topLeftCell="A24">
      <selection activeCell="G9" sqref="G9"/>
    </sheetView>
  </sheetViews>
  <sheetFormatPr defaultColWidth="14.421875" defaultRowHeight="15"/>
  <cols>
    <col min="1" max="1" width="55.7109375" style="13" customWidth="1"/>
    <col min="2" max="2" width="7.8515625" style="76" customWidth="1"/>
    <col min="3" max="3" width="19.8515625" style="9" customWidth="1"/>
    <col min="4" max="4" width="8.28125" style="9" customWidth="1"/>
    <col min="5" max="5" width="12.8515625" style="42" customWidth="1"/>
    <col min="6" max="6" width="11.421875" style="9" customWidth="1"/>
    <col min="7" max="251" width="9.140625" style="9" customWidth="1"/>
    <col min="252" max="252" width="55.7109375" style="9" customWidth="1"/>
    <col min="253" max="253" width="13.00390625" style="9" customWidth="1"/>
    <col min="254" max="254" width="12.00390625" style="9" customWidth="1"/>
    <col min="255" max="255" width="8.28125" style="9" customWidth="1"/>
    <col min="256" max="16384" width="14.421875" style="9" customWidth="1"/>
  </cols>
  <sheetData>
    <row r="1" spans="1:6" s="6" customFormat="1" ht="18.75">
      <c r="A1" s="131" t="s">
        <v>100</v>
      </c>
      <c r="B1" s="131"/>
      <c r="C1" s="131"/>
      <c r="D1" s="131"/>
      <c r="E1" s="131"/>
      <c r="F1" s="131"/>
    </row>
    <row r="2" spans="1:6" s="6" customFormat="1" ht="18.75" customHeight="1">
      <c r="A2" s="131" t="s">
        <v>240</v>
      </c>
      <c r="B2" s="131"/>
      <c r="C2" s="131"/>
      <c r="D2" s="131"/>
      <c r="E2" s="131"/>
      <c r="F2" s="131"/>
    </row>
    <row r="3" spans="1:6" s="6" customFormat="1" ht="18.75" customHeight="1">
      <c r="A3" s="131" t="s">
        <v>11</v>
      </c>
      <c r="B3" s="131"/>
      <c r="C3" s="131"/>
      <c r="D3" s="131"/>
      <c r="E3" s="131"/>
      <c r="F3" s="131"/>
    </row>
    <row r="4" spans="1:6" s="6" customFormat="1" ht="18.75">
      <c r="A4" s="131" t="s">
        <v>288</v>
      </c>
      <c r="B4" s="131"/>
      <c r="C4" s="131"/>
      <c r="D4" s="131"/>
      <c r="E4" s="131"/>
      <c r="F4" s="131"/>
    </row>
    <row r="5" spans="1:6" s="6" customFormat="1" ht="18.75" customHeight="1">
      <c r="A5" s="131" t="s">
        <v>241</v>
      </c>
      <c r="B5" s="131"/>
      <c r="C5" s="131"/>
      <c r="D5" s="131"/>
      <c r="E5" s="131"/>
      <c r="F5" s="131"/>
    </row>
    <row r="6" spans="1:6" s="6" customFormat="1" ht="18.75" customHeight="1">
      <c r="A6" s="131" t="s">
        <v>11</v>
      </c>
      <c r="B6" s="131"/>
      <c r="C6" s="131"/>
      <c r="D6" s="131"/>
      <c r="E6" s="131"/>
      <c r="F6" s="131"/>
    </row>
    <row r="7" spans="1:6" s="6" customFormat="1" ht="18.75" customHeight="1">
      <c r="A7" s="131" t="s">
        <v>253</v>
      </c>
      <c r="B7" s="131"/>
      <c r="C7" s="131"/>
      <c r="D7" s="131"/>
      <c r="E7" s="131"/>
      <c r="F7" s="131"/>
    </row>
    <row r="8" spans="1:5" ht="18.75">
      <c r="A8" s="132"/>
      <c r="B8" s="132"/>
      <c r="C8" s="132"/>
      <c r="D8" s="132"/>
      <c r="E8" s="132"/>
    </row>
    <row r="9" spans="1:6" ht="60.75" customHeight="1">
      <c r="A9" s="133" t="s">
        <v>259</v>
      </c>
      <c r="B9" s="133"/>
      <c r="C9" s="133"/>
      <c r="D9" s="133"/>
      <c r="E9" s="133"/>
      <c r="F9" s="133"/>
    </row>
    <row r="10" spans="1:6" s="13" customFormat="1" ht="15.75">
      <c r="A10" s="135"/>
      <c r="B10" s="135"/>
      <c r="C10" s="135"/>
      <c r="D10" s="135"/>
      <c r="E10" s="135"/>
      <c r="F10" s="135"/>
    </row>
    <row r="11" spans="1:6" s="13" customFormat="1" ht="15.75">
      <c r="A11" s="136" t="s">
        <v>67</v>
      </c>
      <c r="B11" s="138" t="s">
        <v>101</v>
      </c>
      <c r="C11" s="136" t="s">
        <v>69</v>
      </c>
      <c r="D11" s="136" t="s">
        <v>70</v>
      </c>
      <c r="E11" s="140" t="s">
        <v>103</v>
      </c>
      <c r="F11" s="140"/>
    </row>
    <row r="12" spans="1:6" s="13" customFormat="1" ht="18.75">
      <c r="A12" s="137"/>
      <c r="B12" s="139"/>
      <c r="C12" s="137"/>
      <c r="D12" s="137"/>
      <c r="E12" s="35">
        <v>2019</v>
      </c>
      <c r="F12" s="84">
        <v>2020</v>
      </c>
    </row>
    <row r="13" spans="1:6" s="13" customFormat="1" ht="18.75">
      <c r="A13" s="5">
        <v>1</v>
      </c>
      <c r="B13" s="77">
        <v>2</v>
      </c>
      <c r="C13" s="5">
        <v>3</v>
      </c>
      <c r="D13" s="5">
        <v>4</v>
      </c>
      <c r="E13" s="15">
        <v>5</v>
      </c>
      <c r="F13" s="5">
        <v>6</v>
      </c>
    </row>
    <row r="14" spans="1:6" s="76" customFormat="1" ht="18.75">
      <c r="A14" s="22" t="s">
        <v>28</v>
      </c>
      <c r="B14" s="14"/>
      <c r="C14" s="55"/>
      <c r="D14" s="55"/>
      <c r="E14" s="61">
        <f>E15</f>
        <v>3158.2</v>
      </c>
      <c r="F14" s="61">
        <f>F15</f>
        <v>3161.1</v>
      </c>
    </row>
    <row r="15" spans="1:6" s="13" customFormat="1" ht="75">
      <c r="A15" s="22" t="s">
        <v>247</v>
      </c>
      <c r="B15" s="14">
        <v>791</v>
      </c>
      <c r="C15" s="55"/>
      <c r="D15" s="55"/>
      <c r="E15" s="74">
        <f>E16+E19+E25+E28+E32+E39+E43+E48+E62</f>
        <v>3158.2</v>
      </c>
      <c r="F15" s="74">
        <f>F16+F19+F25+F28+F32+F39+F43+F48+F62</f>
        <v>3161.1</v>
      </c>
    </row>
    <row r="16" spans="1:6" s="13" customFormat="1" ht="112.5">
      <c r="A16" s="22" t="s">
        <v>242</v>
      </c>
      <c r="B16" s="14">
        <v>791</v>
      </c>
      <c r="C16" s="54" t="s">
        <v>248</v>
      </c>
      <c r="D16" s="55"/>
      <c r="E16" s="65">
        <f>E17</f>
        <v>429.4</v>
      </c>
      <c r="F16" s="65">
        <f>F17</f>
        <v>429.4</v>
      </c>
    </row>
    <row r="17" spans="1:6" s="13" customFormat="1" ht="18.75">
      <c r="A17" s="21" t="s">
        <v>221</v>
      </c>
      <c r="B17" s="14">
        <v>791</v>
      </c>
      <c r="C17" s="56" t="s">
        <v>249</v>
      </c>
      <c r="D17" s="24"/>
      <c r="E17" s="64">
        <f>E18</f>
        <v>429.4</v>
      </c>
      <c r="F17" s="64">
        <f>F18</f>
        <v>429.4</v>
      </c>
    </row>
    <row r="18" spans="1:6" s="13" customFormat="1" ht="93.75" customHeight="1">
      <c r="A18" s="21" t="s">
        <v>75</v>
      </c>
      <c r="B18" s="40">
        <v>791</v>
      </c>
      <c r="C18" s="56" t="s">
        <v>249</v>
      </c>
      <c r="D18" s="24">
        <v>100</v>
      </c>
      <c r="E18" s="64">
        <v>429.4</v>
      </c>
      <c r="F18" s="64">
        <v>429.4</v>
      </c>
    </row>
    <row r="19" spans="1:6" s="13" customFormat="1" ht="75.75" customHeight="1">
      <c r="A19" s="21" t="s">
        <v>78</v>
      </c>
      <c r="B19" s="40">
        <v>791</v>
      </c>
      <c r="C19" s="24"/>
      <c r="D19" s="24"/>
      <c r="E19" s="64">
        <f>E20</f>
        <v>1012.7</v>
      </c>
      <c r="F19" s="64">
        <f>F20</f>
        <v>1012.7</v>
      </c>
    </row>
    <row r="20" spans="1:6" s="13" customFormat="1" ht="112.5">
      <c r="A20" s="22" t="s">
        <v>243</v>
      </c>
      <c r="B20" s="40">
        <v>730</v>
      </c>
      <c r="C20" s="54" t="s">
        <v>248</v>
      </c>
      <c r="D20" s="55"/>
      <c r="E20" s="65">
        <f>E21</f>
        <v>1012.7</v>
      </c>
      <c r="F20" s="65">
        <f>F21</f>
        <v>1012.7</v>
      </c>
    </row>
    <row r="21" spans="1:6" s="13" customFormat="1" ht="37.5">
      <c r="A21" s="21" t="s">
        <v>74</v>
      </c>
      <c r="B21" s="14">
        <v>791</v>
      </c>
      <c r="C21" s="56" t="s">
        <v>250</v>
      </c>
      <c r="D21" s="24"/>
      <c r="E21" s="64">
        <f>E22+E23+E24</f>
        <v>1012.7</v>
      </c>
      <c r="F21" s="64">
        <f>F22+F23+F24</f>
        <v>1012.7</v>
      </c>
    </row>
    <row r="22" spans="1:6" s="7" customFormat="1" ht="93.75" customHeight="1">
      <c r="A22" s="21" t="s">
        <v>75</v>
      </c>
      <c r="B22" s="40">
        <v>791</v>
      </c>
      <c r="C22" s="56" t="s">
        <v>250</v>
      </c>
      <c r="D22" s="24">
        <v>100</v>
      </c>
      <c r="E22" s="64">
        <v>669.7</v>
      </c>
      <c r="F22" s="64">
        <v>669.7</v>
      </c>
    </row>
    <row r="23" spans="1:6" s="13" customFormat="1" ht="37.5">
      <c r="A23" s="21" t="s">
        <v>76</v>
      </c>
      <c r="B23" s="40">
        <v>791</v>
      </c>
      <c r="C23" s="56" t="s">
        <v>250</v>
      </c>
      <c r="D23" s="24">
        <v>200</v>
      </c>
      <c r="E23" s="66">
        <v>313.7</v>
      </c>
      <c r="F23" s="66">
        <v>313.7</v>
      </c>
    </row>
    <row r="24" spans="1:6" s="13" customFormat="1" ht="18.75">
      <c r="A24" s="21" t="s">
        <v>77</v>
      </c>
      <c r="B24" s="14">
        <v>791</v>
      </c>
      <c r="C24" s="56" t="s">
        <v>250</v>
      </c>
      <c r="D24" s="24">
        <v>800</v>
      </c>
      <c r="E24" s="66">
        <v>29.3</v>
      </c>
      <c r="F24" s="66">
        <v>29.3</v>
      </c>
    </row>
    <row r="25" spans="1:6" s="13" customFormat="1" ht="18.75">
      <c r="A25" s="22" t="s">
        <v>82</v>
      </c>
      <c r="B25" s="40">
        <v>791</v>
      </c>
      <c r="C25" s="55">
        <v>9900000000</v>
      </c>
      <c r="D25" s="55"/>
      <c r="E25" s="65">
        <f>E26</f>
        <v>1</v>
      </c>
      <c r="F25" s="65">
        <f>F26</f>
        <v>1</v>
      </c>
    </row>
    <row r="26" spans="1:6" s="13" customFormat="1" ht="18.75">
      <c r="A26" s="21" t="s">
        <v>83</v>
      </c>
      <c r="B26" s="40">
        <v>791</v>
      </c>
      <c r="C26" s="24">
        <v>9900007500</v>
      </c>
      <c r="D26" s="24"/>
      <c r="E26" s="64">
        <f>E27</f>
        <v>1</v>
      </c>
      <c r="F26" s="64">
        <f>F27</f>
        <v>1</v>
      </c>
    </row>
    <row r="27" spans="1:6" s="8" customFormat="1" ht="18.75">
      <c r="A27" s="21" t="s">
        <v>77</v>
      </c>
      <c r="B27" s="40">
        <v>791</v>
      </c>
      <c r="C27" s="24">
        <v>9900007500</v>
      </c>
      <c r="D27" s="24">
        <v>800</v>
      </c>
      <c r="E27" s="64">
        <v>1</v>
      </c>
      <c r="F27" s="64">
        <v>1</v>
      </c>
    </row>
    <row r="28" spans="1:6" s="8" customFormat="1" ht="37.5">
      <c r="A28" s="22" t="s">
        <v>263</v>
      </c>
      <c r="B28" s="4">
        <v>791</v>
      </c>
      <c r="C28" s="55"/>
      <c r="D28" s="55"/>
      <c r="E28" s="65">
        <f>SUM(E30:E31)</f>
        <v>335.8</v>
      </c>
      <c r="F28" s="65">
        <f>SUM(F30:F31)</f>
        <v>335.8</v>
      </c>
    </row>
    <row r="29" spans="1:6" s="8" customFormat="1" ht="56.25">
      <c r="A29" s="21" t="s">
        <v>276</v>
      </c>
      <c r="B29" s="3">
        <v>791</v>
      </c>
      <c r="C29" s="55"/>
      <c r="D29" s="55"/>
      <c r="E29" s="65">
        <f>SUM(E31:E32)</f>
        <v>170.5</v>
      </c>
      <c r="F29" s="65">
        <f>SUM(F31:F32)</f>
        <v>173.4</v>
      </c>
    </row>
    <row r="30" spans="1:6" ht="37.5">
      <c r="A30" s="21" t="s">
        <v>76</v>
      </c>
      <c r="B30" s="3">
        <v>791</v>
      </c>
      <c r="C30" s="24">
        <v>1200002040</v>
      </c>
      <c r="D30" s="24">
        <v>200</v>
      </c>
      <c r="E30" s="64">
        <v>237.9</v>
      </c>
      <c r="F30" s="64">
        <v>237.9</v>
      </c>
    </row>
    <row r="31" spans="1:6" ht="18.75">
      <c r="A31" s="21" t="s">
        <v>77</v>
      </c>
      <c r="B31" s="3">
        <v>791</v>
      </c>
      <c r="C31" s="24">
        <v>1200092360</v>
      </c>
      <c r="D31" s="24">
        <v>800</v>
      </c>
      <c r="E31" s="64">
        <v>97.9</v>
      </c>
      <c r="F31" s="64">
        <v>97.9</v>
      </c>
    </row>
    <row r="32" spans="1:6" ht="18.75">
      <c r="A32" s="22" t="s">
        <v>82</v>
      </c>
      <c r="B32" s="40">
        <v>791</v>
      </c>
      <c r="C32" s="55">
        <v>9900000000</v>
      </c>
      <c r="D32" s="55"/>
      <c r="E32" s="65">
        <f>E33</f>
        <v>72.6</v>
      </c>
      <c r="F32" s="65">
        <f>F33</f>
        <v>75.5</v>
      </c>
    </row>
    <row r="33" spans="1:6" ht="75">
      <c r="A33" s="21" t="s">
        <v>206</v>
      </c>
      <c r="B33" s="14">
        <v>791</v>
      </c>
      <c r="C33" s="24">
        <v>9900051180</v>
      </c>
      <c r="D33" s="24"/>
      <c r="E33" s="64">
        <f>E34+E35</f>
        <v>72.6</v>
      </c>
      <c r="F33" s="64">
        <f>F34+F35</f>
        <v>75.5</v>
      </c>
    </row>
    <row r="34" spans="1:6" ht="18.75">
      <c r="A34" s="21" t="s">
        <v>96</v>
      </c>
      <c r="B34" s="40">
        <v>791</v>
      </c>
      <c r="C34" s="24">
        <v>9900051180</v>
      </c>
      <c r="D34" s="24">
        <v>100</v>
      </c>
      <c r="E34" s="66">
        <v>71</v>
      </c>
      <c r="F34" s="66">
        <v>73.9</v>
      </c>
    </row>
    <row r="35" spans="1:6" ht="37.5">
      <c r="A35" s="21" t="s">
        <v>76</v>
      </c>
      <c r="B35" s="40">
        <v>791</v>
      </c>
      <c r="C35" s="24">
        <v>9900051180</v>
      </c>
      <c r="D35" s="24">
        <v>200</v>
      </c>
      <c r="E35" s="66">
        <v>1.6</v>
      </c>
      <c r="F35" s="66">
        <v>1.6</v>
      </c>
    </row>
    <row r="36" spans="1:6" ht="0.75" customHeight="1">
      <c r="A36" s="22" t="s">
        <v>244</v>
      </c>
      <c r="B36" s="40">
        <v>791</v>
      </c>
      <c r="C36" s="55">
        <v>1600000</v>
      </c>
      <c r="D36" s="55"/>
      <c r="E36" s="65">
        <f>E37</f>
        <v>0</v>
      </c>
      <c r="F36" s="65">
        <f>F37</f>
        <v>0</v>
      </c>
    </row>
    <row r="37" spans="1:6" ht="37.5" hidden="1">
      <c r="A37" s="21" t="s">
        <v>209</v>
      </c>
      <c r="B37" s="40">
        <v>791</v>
      </c>
      <c r="C37" s="24">
        <v>1602191</v>
      </c>
      <c r="D37" s="24"/>
      <c r="E37" s="64">
        <f>E38</f>
        <v>0</v>
      </c>
      <c r="F37" s="64">
        <f>F38</f>
        <v>0</v>
      </c>
    </row>
    <row r="38" spans="1:6" ht="37.5" hidden="1">
      <c r="A38" s="21" t="s">
        <v>76</v>
      </c>
      <c r="B38" s="40">
        <v>791</v>
      </c>
      <c r="C38" s="24">
        <v>1602191</v>
      </c>
      <c r="D38" s="24">
        <v>200</v>
      </c>
      <c r="E38" s="64"/>
      <c r="F38" s="64"/>
    </row>
    <row r="39" spans="1:6" s="8" customFormat="1" ht="93.75">
      <c r="A39" s="22" t="s">
        <v>275</v>
      </c>
      <c r="B39" s="40">
        <v>791</v>
      </c>
      <c r="C39" s="55">
        <v>2200000000</v>
      </c>
      <c r="D39" s="55"/>
      <c r="E39" s="65">
        <f>E40</f>
        <v>78.5</v>
      </c>
      <c r="F39" s="65">
        <f>F40</f>
        <v>78.5</v>
      </c>
    </row>
    <row r="40" spans="1:6" ht="36" customHeight="1">
      <c r="A40" s="21" t="s">
        <v>211</v>
      </c>
      <c r="B40" s="40">
        <v>791</v>
      </c>
      <c r="C40" s="24">
        <v>2200024300</v>
      </c>
      <c r="D40" s="24"/>
      <c r="E40" s="64">
        <f>E41+E42</f>
        <v>78.5</v>
      </c>
      <c r="F40" s="64">
        <f>F41+F42</f>
        <v>78.5</v>
      </c>
    </row>
    <row r="41" spans="1:6" ht="94.5" customHeight="1" hidden="1">
      <c r="A41" s="21" t="s">
        <v>75</v>
      </c>
      <c r="B41" s="14">
        <v>791</v>
      </c>
      <c r="C41" s="24">
        <v>2200024300</v>
      </c>
      <c r="D41" s="24">
        <v>100</v>
      </c>
      <c r="E41" s="64"/>
      <c r="F41" s="64"/>
    </row>
    <row r="42" spans="1:6" s="8" customFormat="1" ht="37.5">
      <c r="A42" s="21" t="s">
        <v>76</v>
      </c>
      <c r="B42" s="40">
        <v>791</v>
      </c>
      <c r="C42" s="24">
        <v>2200024300</v>
      </c>
      <c r="D42" s="24">
        <v>200</v>
      </c>
      <c r="E42" s="64">
        <v>78.5</v>
      </c>
      <c r="F42" s="64">
        <v>78.5</v>
      </c>
    </row>
    <row r="43" spans="1:6" ht="93.75">
      <c r="A43" s="22" t="s">
        <v>245</v>
      </c>
      <c r="B43" s="40">
        <v>791</v>
      </c>
      <c r="C43" s="55">
        <v>2100000000</v>
      </c>
      <c r="D43" s="55"/>
      <c r="E43" s="65">
        <f>E44+E46</f>
        <v>150</v>
      </c>
      <c r="F43" s="65">
        <f>F44+F46</f>
        <v>150</v>
      </c>
    </row>
    <row r="44" spans="1:6" ht="18.75">
      <c r="A44" s="21" t="s">
        <v>212</v>
      </c>
      <c r="B44" s="14">
        <v>791</v>
      </c>
      <c r="C44" s="24">
        <v>2100003150</v>
      </c>
      <c r="D44" s="24"/>
      <c r="E44" s="64">
        <f>E45</f>
        <v>150</v>
      </c>
      <c r="F44" s="64">
        <f>F45</f>
        <v>150</v>
      </c>
    </row>
    <row r="45" spans="1:6" ht="36.75" customHeight="1">
      <c r="A45" s="21" t="s">
        <v>76</v>
      </c>
      <c r="B45" s="40">
        <v>791</v>
      </c>
      <c r="C45" s="24">
        <v>2100003150</v>
      </c>
      <c r="D45" s="24">
        <v>200</v>
      </c>
      <c r="E45" s="64">
        <v>150</v>
      </c>
      <c r="F45" s="64">
        <v>150</v>
      </c>
    </row>
    <row r="46" spans="1:6" ht="93.75" hidden="1">
      <c r="A46" s="21" t="s">
        <v>219</v>
      </c>
      <c r="B46" s="40">
        <v>791</v>
      </c>
      <c r="C46" s="24">
        <v>21000074040</v>
      </c>
      <c r="D46" s="24"/>
      <c r="E46" s="64">
        <f>E47</f>
        <v>0</v>
      </c>
      <c r="F46" s="64">
        <f>F47</f>
        <v>0</v>
      </c>
    </row>
    <row r="47" spans="1:6" ht="37.5" hidden="1">
      <c r="A47" s="21" t="s">
        <v>76</v>
      </c>
      <c r="B47" s="40">
        <v>791</v>
      </c>
      <c r="C47" s="24">
        <v>21000074040</v>
      </c>
      <c r="D47" s="24">
        <v>200</v>
      </c>
      <c r="E47" s="64">
        <v>0</v>
      </c>
      <c r="F47" s="64">
        <v>0</v>
      </c>
    </row>
    <row r="48" spans="1:6" s="8" customFormat="1" ht="114.75" customHeight="1">
      <c r="A48" s="22" t="s">
        <v>246</v>
      </c>
      <c r="B48" s="40">
        <v>791</v>
      </c>
      <c r="C48" s="55">
        <v>2000000000</v>
      </c>
      <c r="D48" s="55"/>
      <c r="E48" s="73">
        <f>E52+E57+E60</f>
        <v>1013.5999999999999</v>
      </c>
      <c r="F48" s="73">
        <f>F52+F57+F60</f>
        <v>948.9</v>
      </c>
    </row>
    <row r="49" spans="1:6" ht="18.75" hidden="1">
      <c r="A49" s="21" t="s">
        <v>89</v>
      </c>
      <c r="B49" s="40">
        <v>791</v>
      </c>
      <c r="C49" s="24">
        <v>2000003610</v>
      </c>
      <c r="D49" s="24"/>
      <c r="E49" s="66">
        <f>E50</f>
        <v>0</v>
      </c>
      <c r="F49" s="66">
        <f>F50</f>
        <v>0</v>
      </c>
    </row>
    <row r="50" spans="1:6" ht="38.25" customHeight="1" hidden="1">
      <c r="A50" s="21" t="s">
        <v>213</v>
      </c>
      <c r="B50" s="14">
        <v>791</v>
      </c>
      <c r="C50" s="24">
        <v>2000003610</v>
      </c>
      <c r="D50" s="24"/>
      <c r="E50" s="66">
        <f>E51</f>
        <v>0</v>
      </c>
      <c r="F50" s="66">
        <f>F51</f>
        <v>0</v>
      </c>
    </row>
    <row r="51" spans="1:6" s="8" customFormat="1" ht="37.5" hidden="1">
      <c r="A51" s="21" t="s">
        <v>76</v>
      </c>
      <c r="B51" s="40">
        <v>791</v>
      </c>
      <c r="C51" s="24">
        <v>2000003560</v>
      </c>
      <c r="D51" s="24">
        <v>200</v>
      </c>
      <c r="E51" s="66"/>
      <c r="F51" s="66"/>
    </row>
    <row r="52" spans="1:6" ht="18.75">
      <c r="A52" s="21" t="s">
        <v>102</v>
      </c>
      <c r="B52" s="40">
        <v>791</v>
      </c>
      <c r="C52" s="24">
        <v>2000003560</v>
      </c>
      <c r="D52" s="24"/>
      <c r="E52" s="66">
        <v>85</v>
      </c>
      <c r="F52" s="66">
        <v>85</v>
      </c>
    </row>
    <row r="53" spans="1:6" ht="37.5">
      <c r="A53" s="21" t="s">
        <v>76</v>
      </c>
      <c r="B53" s="14">
        <v>791</v>
      </c>
      <c r="C53" s="24">
        <v>2000003560</v>
      </c>
      <c r="D53" s="24">
        <v>200</v>
      </c>
      <c r="E53" s="66">
        <v>83.4</v>
      </c>
      <c r="F53" s="66">
        <v>83.4</v>
      </c>
    </row>
    <row r="54" spans="1:6" ht="36.75" customHeight="1">
      <c r="A54" s="21" t="s">
        <v>76</v>
      </c>
      <c r="B54" s="14">
        <v>791</v>
      </c>
      <c r="C54" s="24">
        <v>2000003560</v>
      </c>
      <c r="D54" s="24">
        <v>800</v>
      </c>
      <c r="E54" s="66">
        <v>1.6</v>
      </c>
      <c r="F54" s="66">
        <v>1.6</v>
      </c>
    </row>
    <row r="55" spans="1:6" ht="1.5" customHeight="1" hidden="1">
      <c r="A55" s="12" t="s">
        <v>219</v>
      </c>
      <c r="B55" s="40">
        <v>791</v>
      </c>
      <c r="C55" s="10">
        <v>2000074040</v>
      </c>
      <c r="D55" s="10"/>
      <c r="E55" s="64">
        <f>E56</f>
        <v>0</v>
      </c>
      <c r="F55" s="64">
        <f>F56</f>
        <v>0</v>
      </c>
    </row>
    <row r="56" spans="1:6" ht="37.5" hidden="1">
      <c r="A56" s="12" t="s">
        <v>76</v>
      </c>
      <c r="B56" s="40">
        <v>791</v>
      </c>
      <c r="C56" s="10">
        <v>2000074040</v>
      </c>
      <c r="D56" s="10">
        <v>200</v>
      </c>
      <c r="E56" s="64">
        <v>0</v>
      </c>
      <c r="F56" s="64">
        <v>0</v>
      </c>
    </row>
    <row r="57" spans="1:6" ht="37.5">
      <c r="A57" s="21" t="s">
        <v>95</v>
      </c>
      <c r="B57" s="14">
        <v>791</v>
      </c>
      <c r="C57" s="24">
        <v>2000006050</v>
      </c>
      <c r="D57" s="24"/>
      <c r="E57" s="64">
        <f>E58+E59</f>
        <v>428.59999999999997</v>
      </c>
      <c r="F57" s="64">
        <f>F58+F59</f>
        <v>363.9</v>
      </c>
    </row>
    <row r="58" spans="1:6" ht="96.75" customHeight="1">
      <c r="A58" s="12" t="s">
        <v>75</v>
      </c>
      <c r="B58" s="40">
        <v>791</v>
      </c>
      <c r="C58" s="24">
        <v>2000006050</v>
      </c>
      <c r="D58" s="10">
        <v>100</v>
      </c>
      <c r="E58" s="66">
        <v>157.7</v>
      </c>
      <c r="F58" s="66">
        <v>157.7</v>
      </c>
    </row>
    <row r="59" spans="1:6" s="8" customFormat="1" ht="37.5">
      <c r="A59" s="21" t="s">
        <v>76</v>
      </c>
      <c r="B59" s="40">
        <v>791</v>
      </c>
      <c r="C59" s="24">
        <v>2000006050</v>
      </c>
      <c r="D59" s="24">
        <v>200</v>
      </c>
      <c r="E59" s="66">
        <v>270.9</v>
      </c>
      <c r="F59" s="66">
        <v>206.2</v>
      </c>
    </row>
    <row r="60" spans="1:6" ht="37.5">
      <c r="A60" s="81" t="s">
        <v>251</v>
      </c>
      <c r="B60" s="40">
        <v>791</v>
      </c>
      <c r="C60" s="10">
        <v>2000074040</v>
      </c>
      <c r="D60" s="10"/>
      <c r="E60" s="64">
        <f>E61</f>
        <v>500</v>
      </c>
      <c r="F60" s="64">
        <f>F61</f>
        <v>500</v>
      </c>
    </row>
    <row r="61" spans="1:6" ht="37.5">
      <c r="A61" s="86" t="s">
        <v>76</v>
      </c>
      <c r="B61" s="40">
        <v>791</v>
      </c>
      <c r="C61" s="10">
        <v>2000074040</v>
      </c>
      <c r="D61" s="10">
        <v>200</v>
      </c>
      <c r="E61" s="64">
        <v>500</v>
      </c>
      <c r="F61" s="64">
        <v>500</v>
      </c>
    </row>
    <row r="62" spans="1:6" ht="18.75">
      <c r="A62" s="14" t="s">
        <v>98</v>
      </c>
      <c r="B62" s="40">
        <v>791</v>
      </c>
      <c r="C62" s="67">
        <v>9999999</v>
      </c>
      <c r="D62" s="67"/>
      <c r="E62" s="71">
        <f>E63</f>
        <v>64.6</v>
      </c>
      <c r="F62" s="71">
        <f>F63</f>
        <v>129.3</v>
      </c>
    </row>
    <row r="63" spans="1:6" ht="18.75">
      <c r="A63" s="3" t="s">
        <v>99</v>
      </c>
      <c r="B63" s="40">
        <v>791</v>
      </c>
      <c r="C63" s="69">
        <v>9999999</v>
      </c>
      <c r="D63" s="69">
        <v>999</v>
      </c>
      <c r="E63" s="70">
        <v>64.6</v>
      </c>
      <c r="F63" s="70">
        <v>129.3</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C58"/>
  <sheetViews>
    <sheetView zoomScale="80" zoomScaleNormal="80" zoomScalePageLayoutView="0" workbookViewId="0" topLeftCell="A53">
      <selection activeCell="A8" sqref="A8:C8"/>
    </sheetView>
  </sheetViews>
  <sheetFormatPr defaultColWidth="9.140625" defaultRowHeight="15"/>
  <cols>
    <col min="1" max="1" width="11.00390625" style="17" customWidth="1"/>
    <col min="2" max="2" width="31.7109375" style="17" customWidth="1"/>
    <col min="3" max="3" width="56.28125" style="17" customWidth="1"/>
    <col min="4" max="16384" width="9.140625" style="17" customWidth="1"/>
  </cols>
  <sheetData>
    <row r="1" spans="1:3" s="16" customFormat="1" ht="18.75">
      <c r="A1" s="112" t="s">
        <v>22</v>
      </c>
      <c r="B1" s="112"/>
      <c r="C1" s="112"/>
    </row>
    <row r="2" spans="1:3" s="16" customFormat="1" ht="18.75">
      <c r="A2" s="112" t="s">
        <v>228</v>
      </c>
      <c r="B2" s="112"/>
      <c r="C2" s="112"/>
    </row>
    <row r="3" spans="1:3" s="16" customFormat="1" ht="18.75">
      <c r="A3" s="112" t="s">
        <v>11</v>
      </c>
      <c r="B3" s="112"/>
      <c r="C3" s="112"/>
    </row>
    <row r="4" spans="1:3" s="16" customFormat="1" ht="18.75">
      <c r="A4" s="112" t="s">
        <v>289</v>
      </c>
      <c r="B4" s="112"/>
      <c r="C4" s="112"/>
    </row>
    <row r="5" spans="1:3" s="16" customFormat="1" ht="18.75">
      <c r="A5" s="112" t="s">
        <v>230</v>
      </c>
      <c r="B5" s="112"/>
      <c r="C5" s="112"/>
    </row>
    <row r="6" spans="1:3" s="16" customFormat="1" ht="18.75">
      <c r="A6" s="112" t="s">
        <v>11</v>
      </c>
      <c r="B6" s="112"/>
      <c r="C6" s="112"/>
    </row>
    <row r="7" spans="1:3" s="16" customFormat="1" ht="18.75">
      <c r="A7" s="112" t="s">
        <v>253</v>
      </c>
      <c r="B7" s="112"/>
      <c r="C7" s="112"/>
    </row>
    <row r="8" spans="1:3" ht="88.5" customHeight="1">
      <c r="A8" s="117" t="s">
        <v>231</v>
      </c>
      <c r="B8" s="118"/>
      <c r="C8" s="118"/>
    </row>
    <row r="10" spans="1:3" ht="37.5" customHeight="1">
      <c r="A10" s="119" t="s">
        <v>18</v>
      </c>
      <c r="B10" s="119"/>
      <c r="C10" s="119" t="s">
        <v>19</v>
      </c>
    </row>
    <row r="11" spans="1:3" ht="75">
      <c r="A11" s="24" t="s">
        <v>20</v>
      </c>
      <c r="B11" s="24" t="s">
        <v>21</v>
      </c>
      <c r="C11" s="119"/>
    </row>
    <row r="12" spans="1:3" ht="18.75">
      <c r="A12" s="25">
        <v>1</v>
      </c>
      <c r="B12" s="25">
        <v>2</v>
      </c>
      <c r="C12" s="25">
        <v>3</v>
      </c>
    </row>
    <row r="13" spans="1:3" ht="75">
      <c r="A13" s="19">
        <v>791</v>
      </c>
      <c r="B13" s="22"/>
      <c r="C13" s="26" t="s">
        <v>232</v>
      </c>
    </row>
    <row r="14" spans="1:3" ht="131.25">
      <c r="A14" s="104">
        <v>791</v>
      </c>
      <c r="B14" s="87" t="s">
        <v>13</v>
      </c>
      <c r="C14" s="95" t="s">
        <v>14</v>
      </c>
    </row>
    <row r="15" spans="1:3" s="105" customFormat="1" ht="56.25">
      <c r="A15" s="104">
        <v>791</v>
      </c>
      <c r="B15" s="87" t="s">
        <v>104</v>
      </c>
      <c r="C15" s="95" t="s">
        <v>52</v>
      </c>
    </row>
    <row r="16" spans="1:3" s="105" customFormat="1" ht="79.5" customHeight="1">
      <c r="A16" s="104">
        <v>791</v>
      </c>
      <c r="B16" s="87" t="s">
        <v>105</v>
      </c>
      <c r="C16" s="95" t="s">
        <v>106</v>
      </c>
    </row>
    <row r="17" spans="1:3" s="105" customFormat="1" ht="56.25">
      <c r="A17" s="104">
        <v>791</v>
      </c>
      <c r="B17" s="87" t="s">
        <v>107</v>
      </c>
      <c r="C17" s="95" t="s">
        <v>108</v>
      </c>
    </row>
    <row r="18" spans="1:3" s="105" customFormat="1" ht="56.25">
      <c r="A18" s="104">
        <v>791</v>
      </c>
      <c r="B18" s="87" t="s">
        <v>109</v>
      </c>
      <c r="C18" s="95" t="s">
        <v>54</v>
      </c>
    </row>
    <row r="19" spans="1:3" s="105" customFormat="1" ht="37.5">
      <c r="A19" s="104">
        <v>791</v>
      </c>
      <c r="B19" s="87" t="s">
        <v>110</v>
      </c>
      <c r="C19" s="95" t="s">
        <v>111</v>
      </c>
    </row>
    <row r="20" spans="1:3" s="105" customFormat="1" ht="112.5">
      <c r="A20" s="104">
        <v>791</v>
      </c>
      <c r="B20" s="87" t="s">
        <v>112</v>
      </c>
      <c r="C20" s="95" t="s">
        <v>113</v>
      </c>
    </row>
    <row r="21" spans="1:3" s="105" customFormat="1" ht="75">
      <c r="A21" s="104">
        <v>791</v>
      </c>
      <c r="B21" s="87" t="s">
        <v>114</v>
      </c>
      <c r="C21" s="95" t="s">
        <v>115</v>
      </c>
    </row>
    <row r="22" spans="1:3" s="105" customFormat="1" ht="74.25" customHeight="1">
      <c r="A22" s="104">
        <v>791</v>
      </c>
      <c r="B22" s="87" t="s">
        <v>116</v>
      </c>
      <c r="C22" s="95" t="s">
        <v>117</v>
      </c>
    </row>
    <row r="23" spans="1:3" s="105" customFormat="1" ht="112.5">
      <c r="A23" s="104">
        <v>791</v>
      </c>
      <c r="B23" s="87" t="s">
        <v>118</v>
      </c>
      <c r="C23" s="95" t="s">
        <v>119</v>
      </c>
    </row>
    <row r="24" spans="1:3" s="105" customFormat="1" ht="56.25">
      <c r="A24" s="104">
        <v>791</v>
      </c>
      <c r="B24" s="87" t="s">
        <v>120</v>
      </c>
      <c r="C24" s="95" t="s">
        <v>56</v>
      </c>
    </row>
    <row r="25" spans="1:3" s="105" customFormat="1" ht="37.5">
      <c r="A25" s="104">
        <v>791</v>
      </c>
      <c r="B25" s="87" t="s">
        <v>121</v>
      </c>
      <c r="C25" s="95" t="s">
        <v>122</v>
      </c>
    </row>
    <row r="26" spans="1:3" s="105" customFormat="1" ht="37.5">
      <c r="A26" s="104">
        <v>791</v>
      </c>
      <c r="B26" s="87" t="s">
        <v>123</v>
      </c>
      <c r="C26" s="95" t="s">
        <v>57</v>
      </c>
    </row>
    <row r="27" spans="1:3" s="105" customFormat="1" ht="37.5">
      <c r="A27" s="104">
        <v>791</v>
      </c>
      <c r="B27" s="87" t="s">
        <v>124</v>
      </c>
      <c r="C27" s="95" t="s">
        <v>125</v>
      </c>
    </row>
    <row r="28" spans="1:3" ht="18.75">
      <c r="A28" s="20">
        <v>791</v>
      </c>
      <c r="B28" s="21" t="s">
        <v>15</v>
      </c>
      <c r="C28" s="23" t="s">
        <v>16</v>
      </c>
    </row>
    <row r="29" spans="1:3" ht="206.25">
      <c r="A29" s="19"/>
      <c r="B29" s="21"/>
      <c r="C29" s="26" t="s">
        <v>233</v>
      </c>
    </row>
    <row r="30" spans="1:3" s="105" customFormat="1" ht="56.25">
      <c r="A30" s="104"/>
      <c r="B30" s="87" t="s">
        <v>126</v>
      </c>
      <c r="C30" s="95" t="s">
        <v>127</v>
      </c>
    </row>
    <row r="31" spans="1:3" s="105" customFormat="1" ht="75.75" customHeight="1">
      <c r="A31" s="104"/>
      <c r="B31" s="87" t="s">
        <v>128</v>
      </c>
      <c r="C31" s="95" t="s">
        <v>129</v>
      </c>
    </row>
    <row r="32" spans="1:3" s="105" customFormat="1" ht="75">
      <c r="A32" s="104"/>
      <c r="B32" s="87" t="s">
        <v>130</v>
      </c>
      <c r="C32" s="95" t="s">
        <v>131</v>
      </c>
    </row>
    <row r="33" spans="1:3" s="105" customFormat="1" ht="112.5">
      <c r="A33" s="104"/>
      <c r="B33" s="87" t="s">
        <v>132</v>
      </c>
      <c r="C33" s="95" t="s">
        <v>133</v>
      </c>
    </row>
    <row r="34" spans="1:3" s="105" customFormat="1" ht="74.25" customHeight="1">
      <c r="A34" s="104"/>
      <c r="B34" s="87" t="s">
        <v>134</v>
      </c>
      <c r="C34" s="95" t="s">
        <v>135</v>
      </c>
    </row>
    <row r="35" spans="1:3" s="105" customFormat="1" ht="75">
      <c r="A35" s="104"/>
      <c r="B35" s="87" t="s">
        <v>136</v>
      </c>
      <c r="C35" s="95" t="s">
        <v>137</v>
      </c>
    </row>
    <row r="36" spans="1:3" s="105" customFormat="1" ht="56.25">
      <c r="A36" s="104"/>
      <c r="B36" s="87" t="s">
        <v>107</v>
      </c>
      <c r="C36" s="95" t="s">
        <v>108</v>
      </c>
    </row>
    <row r="37" spans="1:3" s="105" customFormat="1" ht="56.25">
      <c r="A37" s="104"/>
      <c r="B37" s="87" t="s">
        <v>109</v>
      </c>
      <c r="C37" s="95" t="s">
        <v>54</v>
      </c>
    </row>
    <row r="38" spans="1:3" s="105" customFormat="1" ht="37.5">
      <c r="A38" s="104"/>
      <c r="B38" s="87" t="s">
        <v>110</v>
      </c>
      <c r="C38" s="95" t="s">
        <v>111</v>
      </c>
    </row>
    <row r="39" spans="1:3" s="105" customFormat="1" ht="37.5">
      <c r="A39" s="104"/>
      <c r="B39" s="87" t="s">
        <v>138</v>
      </c>
      <c r="C39" s="95" t="s">
        <v>139</v>
      </c>
    </row>
    <row r="40" spans="1:3" s="105" customFormat="1" ht="93.75">
      <c r="A40" s="104"/>
      <c r="B40" s="87" t="s">
        <v>140</v>
      </c>
      <c r="C40" s="95" t="s">
        <v>141</v>
      </c>
    </row>
    <row r="41" spans="1:3" s="105" customFormat="1" ht="93.75">
      <c r="A41" s="104"/>
      <c r="B41" s="87" t="s">
        <v>142</v>
      </c>
      <c r="C41" s="95" t="s">
        <v>143</v>
      </c>
    </row>
    <row r="42" spans="1:3" s="105" customFormat="1" ht="37.5">
      <c r="A42" s="104"/>
      <c r="B42" s="87" t="s">
        <v>144</v>
      </c>
      <c r="C42" s="95" t="s">
        <v>145</v>
      </c>
    </row>
    <row r="43" spans="1:3" s="105" customFormat="1" ht="56.25">
      <c r="A43" s="104"/>
      <c r="B43" s="87" t="s">
        <v>146</v>
      </c>
      <c r="C43" s="95" t="s">
        <v>147</v>
      </c>
    </row>
    <row r="44" spans="1:3" s="105" customFormat="1" ht="112.5">
      <c r="A44" s="104"/>
      <c r="B44" s="87" t="s">
        <v>112</v>
      </c>
      <c r="C44" s="95" t="s">
        <v>113</v>
      </c>
    </row>
    <row r="45" spans="1:3" s="105" customFormat="1" ht="75">
      <c r="A45" s="104"/>
      <c r="B45" s="87" t="s">
        <v>114</v>
      </c>
      <c r="C45" s="95" t="s">
        <v>115</v>
      </c>
    </row>
    <row r="46" spans="1:3" s="105" customFormat="1" ht="93.75">
      <c r="A46" s="104"/>
      <c r="B46" s="87" t="s">
        <v>148</v>
      </c>
      <c r="C46" s="95" t="s">
        <v>149</v>
      </c>
    </row>
    <row r="47" spans="1:3" s="105" customFormat="1" ht="56.25">
      <c r="A47" s="87"/>
      <c r="B47" s="87" t="s">
        <v>120</v>
      </c>
      <c r="C47" s="95" t="s">
        <v>56</v>
      </c>
    </row>
    <row r="48" spans="1:3" s="105" customFormat="1" ht="37.5">
      <c r="A48" s="104"/>
      <c r="B48" s="87" t="s">
        <v>121</v>
      </c>
      <c r="C48" s="95" t="s">
        <v>122</v>
      </c>
    </row>
    <row r="49" spans="1:3" s="105" customFormat="1" ht="112.5">
      <c r="A49" s="104"/>
      <c r="B49" s="87" t="s">
        <v>280</v>
      </c>
      <c r="C49" s="95" t="s">
        <v>181</v>
      </c>
    </row>
    <row r="50" spans="1:3" s="105" customFormat="1" ht="37.5">
      <c r="A50" s="104"/>
      <c r="B50" s="87" t="s">
        <v>123</v>
      </c>
      <c r="C50" s="95" t="s">
        <v>57</v>
      </c>
    </row>
    <row r="51" spans="1:3" s="105" customFormat="1" ht="75">
      <c r="A51" s="104"/>
      <c r="B51" s="87" t="s">
        <v>266</v>
      </c>
      <c r="C51" s="95" t="s">
        <v>267</v>
      </c>
    </row>
    <row r="52" spans="1:3" s="105" customFormat="1" ht="112.5">
      <c r="A52" s="104"/>
      <c r="B52" s="87" t="s">
        <v>268</v>
      </c>
      <c r="C52" s="95" t="s">
        <v>269</v>
      </c>
    </row>
    <row r="53" spans="1:3" ht="18.75">
      <c r="A53" s="20"/>
      <c r="B53" s="21" t="s">
        <v>15</v>
      </c>
      <c r="C53" s="23" t="s">
        <v>17</v>
      </c>
    </row>
    <row r="54" ht="15" hidden="1"/>
    <row r="55" ht="15" hidden="1"/>
    <row r="56" ht="15" hidden="1"/>
    <row r="57" ht="15" hidden="1"/>
    <row r="58" spans="1:3" ht="381" customHeight="1">
      <c r="A58" s="115" t="s">
        <v>287</v>
      </c>
      <c r="B58" s="116"/>
      <c r="C58" s="116"/>
    </row>
  </sheetData>
  <sheetProtection/>
  <mergeCells count="11">
    <mergeCell ref="A7:C7"/>
    <mergeCell ref="A58:C58"/>
    <mergeCell ref="A8:C8"/>
    <mergeCell ref="A10:B10"/>
    <mergeCell ref="C10:C11"/>
    <mergeCell ref="A1:C1"/>
    <mergeCell ref="A2:C2"/>
    <mergeCell ref="A3:C3"/>
    <mergeCell ref="A4:C4"/>
    <mergeCell ref="A5:C5"/>
    <mergeCell ref="A6:C6"/>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C17"/>
  <sheetViews>
    <sheetView zoomScale="70" zoomScaleNormal="70" zoomScalePageLayoutView="0" workbookViewId="0" topLeftCell="A1">
      <selection activeCell="C10" sqref="C10:C12"/>
    </sheetView>
  </sheetViews>
  <sheetFormatPr defaultColWidth="9.140625" defaultRowHeight="15"/>
  <cols>
    <col min="1" max="1" width="15.28125" style="17" customWidth="1"/>
    <col min="2" max="2" width="31.7109375" style="17" customWidth="1"/>
    <col min="3" max="3" width="56.28125" style="17" customWidth="1"/>
    <col min="4" max="16384" width="9.140625" style="17" customWidth="1"/>
  </cols>
  <sheetData>
    <row r="1" spans="1:3" s="16" customFormat="1" ht="18.75">
      <c r="A1" s="112" t="s">
        <v>23</v>
      </c>
      <c r="B1" s="112"/>
      <c r="C1" s="112"/>
    </row>
    <row r="2" spans="1:3" s="16" customFormat="1" ht="18.75">
      <c r="A2" s="112" t="s">
        <v>228</v>
      </c>
      <c r="B2" s="112"/>
      <c r="C2" s="112"/>
    </row>
    <row r="3" spans="1:3" s="16" customFormat="1" ht="18.75">
      <c r="A3" s="112" t="s">
        <v>11</v>
      </c>
      <c r="B3" s="112"/>
      <c r="C3" s="112"/>
    </row>
    <row r="4" spans="1:3" s="16" customFormat="1" ht="18.75">
      <c r="A4" s="112" t="s">
        <v>288</v>
      </c>
      <c r="B4" s="112"/>
      <c r="C4" s="112"/>
    </row>
    <row r="5" spans="1:3" s="16" customFormat="1" ht="18.75">
      <c r="A5" s="112" t="s">
        <v>230</v>
      </c>
      <c r="B5" s="112"/>
      <c r="C5" s="112"/>
    </row>
    <row r="6" spans="1:3" s="16" customFormat="1" ht="18.75">
      <c r="A6" s="112" t="s">
        <v>11</v>
      </c>
      <c r="B6" s="112"/>
      <c r="C6" s="112"/>
    </row>
    <row r="7" spans="1:3" s="16" customFormat="1" ht="18.75">
      <c r="A7" s="112" t="s">
        <v>253</v>
      </c>
      <c r="B7" s="112"/>
      <c r="C7" s="112"/>
    </row>
    <row r="8" spans="1:3" ht="120.75" customHeight="1">
      <c r="A8" s="113" t="s">
        <v>254</v>
      </c>
      <c r="B8" s="114"/>
      <c r="C8" s="114"/>
    </row>
    <row r="10" spans="1:3" ht="18.75" customHeight="1">
      <c r="A10" s="122" t="s">
        <v>25</v>
      </c>
      <c r="B10" s="122"/>
      <c r="C10" s="122" t="s">
        <v>234</v>
      </c>
    </row>
    <row r="11" spans="1:3" ht="33" customHeight="1">
      <c r="A11" s="122"/>
      <c r="B11" s="122"/>
      <c r="C11" s="122"/>
    </row>
    <row r="12" spans="1:3" ht="176.25" customHeight="1">
      <c r="A12" s="19" t="s">
        <v>24</v>
      </c>
      <c r="B12" s="11" t="s">
        <v>235</v>
      </c>
      <c r="C12" s="122"/>
    </row>
    <row r="13" spans="1:3" ht="18.75">
      <c r="A13" s="20">
        <v>1</v>
      </c>
      <c r="B13" s="20">
        <v>2</v>
      </c>
      <c r="C13" s="20">
        <v>3</v>
      </c>
    </row>
    <row r="14" spans="1:3" ht="55.5" customHeight="1">
      <c r="A14" s="123">
        <v>791</v>
      </c>
      <c r="B14" s="120"/>
      <c r="C14" s="121" t="s">
        <v>236</v>
      </c>
    </row>
    <row r="15" spans="1:3" ht="23.25" customHeight="1">
      <c r="A15" s="124"/>
      <c r="B15" s="120"/>
      <c r="C15" s="121"/>
    </row>
    <row r="16" spans="1:3" ht="37.5">
      <c r="A16" s="20">
        <v>791</v>
      </c>
      <c r="B16" s="21" t="s">
        <v>150</v>
      </c>
      <c r="C16" s="23" t="s">
        <v>152</v>
      </c>
    </row>
    <row r="17" spans="1:3" ht="37.5">
      <c r="A17" s="20">
        <v>791</v>
      </c>
      <c r="B17" s="21" t="s">
        <v>151</v>
      </c>
      <c r="C17" s="23" t="s">
        <v>153</v>
      </c>
    </row>
  </sheetData>
  <sheetProtection/>
  <mergeCells count="13">
    <mergeCell ref="A1:C1"/>
    <mergeCell ref="A2:C2"/>
    <mergeCell ref="A3:C3"/>
    <mergeCell ref="A4:C4"/>
    <mergeCell ref="A5:C5"/>
    <mergeCell ref="A6:C6"/>
    <mergeCell ref="B14:B15"/>
    <mergeCell ref="C14:C15"/>
    <mergeCell ref="C10:C12"/>
    <mergeCell ref="A10:B11"/>
    <mergeCell ref="A14:A15"/>
    <mergeCell ref="A7:C7"/>
    <mergeCell ref="A8:C8"/>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D39"/>
  <sheetViews>
    <sheetView zoomScale="65" zoomScaleNormal="65" zoomScalePageLayoutView="0" workbookViewId="0" topLeftCell="A7">
      <selection activeCell="B9" sqref="B9"/>
    </sheetView>
  </sheetViews>
  <sheetFormatPr defaultColWidth="28.28125" defaultRowHeight="15"/>
  <cols>
    <col min="1" max="1" width="28.28125" style="1" customWidth="1"/>
    <col min="2" max="2" width="62.57421875" style="1" customWidth="1"/>
    <col min="3" max="3" width="13.7109375" style="50" customWidth="1"/>
    <col min="4" max="252" width="9.140625" style="1" customWidth="1"/>
    <col min="253" max="16384" width="28.28125" style="1" customWidth="1"/>
  </cols>
  <sheetData>
    <row r="1" spans="1:3" s="16" customFormat="1" ht="18.75">
      <c r="A1" s="112" t="s">
        <v>62</v>
      </c>
      <c r="B1" s="112"/>
      <c r="C1" s="112"/>
    </row>
    <row r="2" spans="1:3" s="16" customFormat="1" ht="18.75">
      <c r="A2" s="112" t="s">
        <v>228</v>
      </c>
      <c r="B2" s="112"/>
      <c r="C2" s="112"/>
    </row>
    <row r="3" spans="1:3" s="16" customFormat="1" ht="18.75">
      <c r="A3" s="112" t="s">
        <v>11</v>
      </c>
      <c r="B3" s="112"/>
      <c r="C3" s="112"/>
    </row>
    <row r="4" spans="1:3" s="16" customFormat="1" ht="18.75">
      <c r="A4" s="112" t="s">
        <v>288</v>
      </c>
      <c r="B4" s="112"/>
      <c r="C4" s="112"/>
    </row>
    <row r="5" spans="1:3" s="16" customFormat="1" ht="18.75">
      <c r="A5" s="112" t="s">
        <v>230</v>
      </c>
      <c r="B5" s="112"/>
      <c r="C5" s="112"/>
    </row>
    <row r="6" spans="1:3" s="16" customFormat="1" ht="18.75">
      <c r="A6" s="112" t="s">
        <v>11</v>
      </c>
      <c r="B6" s="112"/>
      <c r="C6" s="112"/>
    </row>
    <row r="7" spans="1:3" s="16" customFormat="1" ht="18.75">
      <c r="A7" s="112" t="s">
        <v>253</v>
      </c>
      <c r="B7" s="112"/>
      <c r="C7" s="112"/>
    </row>
    <row r="8" spans="1:3" ht="96.75" customHeight="1">
      <c r="A8" s="113" t="s">
        <v>255</v>
      </c>
      <c r="B8" s="113"/>
      <c r="C8" s="113"/>
    </row>
    <row r="9" spans="1:3" ht="131.25">
      <c r="A9" s="20" t="s">
        <v>25</v>
      </c>
      <c r="B9" s="20" t="s">
        <v>27</v>
      </c>
      <c r="C9" s="43" t="s">
        <v>63</v>
      </c>
    </row>
    <row r="10" spans="1:3" ht="18.75">
      <c r="A10" s="19">
        <v>1</v>
      </c>
      <c r="B10" s="19">
        <v>2</v>
      </c>
      <c r="C10" s="44">
        <v>3</v>
      </c>
    </row>
    <row r="11" spans="1:3" ht="18.75">
      <c r="A11" s="22"/>
      <c r="B11" s="26" t="s">
        <v>28</v>
      </c>
      <c r="C11" s="88">
        <f>C12+C33</f>
        <v>3324.3999999999996</v>
      </c>
    </row>
    <row r="12" spans="1:3" ht="37.5">
      <c r="A12" s="29" t="s">
        <v>29</v>
      </c>
      <c r="B12" s="26" t="s">
        <v>30</v>
      </c>
      <c r="C12" s="88">
        <f>C13+C16+C19+C24+C26+C30</f>
        <v>609</v>
      </c>
    </row>
    <row r="13" spans="1:3" ht="29.25" customHeight="1">
      <c r="A13" s="29" t="s">
        <v>31</v>
      </c>
      <c r="B13" s="26" t="s">
        <v>32</v>
      </c>
      <c r="C13" s="88">
        <f>C14</f>
        <v>8.5</v>
      </c>
    </row>
    <row r="14" spans="1:3" ht="18.75">
      <c r="A14" s="30" t="s">
        <v>33</v>
      </c>
      <c r="B14" s="23" t="s">
        <v>34</v>
      </c>
      <c r="C14" s="48">
        <f>C15</f>
        <v>8.5</v>
      </c>
    </row>
    <row r="15" spans="1:3" ht="99.75" customHeight="1">
      <c r="A15" s="30" t="s">
        <v>35</v>
      </c>
      <c r="B15" s="23" t="s">
        <v>36</v>
      </c>
      <c r="C15" s="48">
        <v>8.5</v>
      </c>
    </row>
    <row r="16" spans="1:3" ht="22.5" customHeight="1">
      <c r="A16" s="29" t="s">
        <v>37</v>
      </c>
      <c r="B16" s="26" t="s">
        <v>38</v>
      </c>
      <c r="C16" s="88">
        <f>C17</f>
        <v>1.5</v>
      </c>
    </row>
    <row r="17" spans="1:3" ht="37.5">
      <c r="A17" s="30" t="s">
        <v>39</v>
      </c>
      <c r="B17" s="23" t="s">
        <v>40</v>
      </c>
      <c r="C17" s="89">
        <f>C18</f>
        <v>1.5</v>
      </c>
    </row>
    <row r="18" spans="1:3" ht="18.75">
      <c r="A18" s="30" t="s">
        <v>41</v>
      </c>
      <c r="B18" s="23" t="s">
        <v>40</v>
      </c>
      <c r="C18" s="89">
        <v>1.5</v>
      </c>
    </row>
    <row r="19" spans="1:3" ht="20.25" customHeight="1">
      <c r="A19" s="29" t="s">
        <v>42</v>
      </c>
      <c r="B19" s="26" t="s">
        <v>43</v>
      </c>
      <c r="C19" s="88">
        <f>C20+C21</f>
        <v>596.3</v>
      </c>
    </row>
    <row r="20" spans="1:3" ht="37.5">
      <c r="A20" s="30" t="s">
        <v>195</v>
      </c>
      <c r="B20" s="23" t="s">
        <v>44</v>
      </c>
      <c r="C20" s="89">
        <v>31.4</v>
      </c>
    </row>
    <row r="21" spans="1:3" ht="18.75">
      <c r="A21" s="30" t="s">
        <v>45</v>
      </c>
      <c r="B21" s="23" t="s">
        <v>46</v>
      </c>
      <c r="C21" s="89">
        <f>C22+C23</f>
        <v>564.9</v>
      </c>
    </row>
    <row r="22" spans="1:3" ht="59.25" customHeight="1">
      <c r="A22" s="30" t="s">
        <v>196</v>
      </c>
      <c r="B22" s="23" t="s">
        <v>197</v>
      </c>
      <c r="C22" s="89">
        <v>317.5</v>
      </c>
    </row>
    <row r="23" spans="1:3" ht="62.25" customHeight="1">
      <c r="A23" s="30" t="s">
        <v>198</v>
      </c>
      <c r="B23" s="23" t="s">
        <v>199</v>
      </c>
      <c r="C23" s="89">
        <v>247.4</v>
      </c>
    </row>
    <row r="24" spans="1:3" s="32" customFormat="1" ht="37.5">
      <c r="A24" s="29" t="s">
        <v>201</v>
      </c>
      <c r="B24" s="26" t="s">
        <v>47</v>
      </c>
      <c r="C24" s="88">
        <f>C25</f>
        <v>1</v>
      </c>
    </row>
    <row r="25" spans="1:3" ht="75">
      <c r="A25" s="30" t="s">
        <v>200</v>
      </c>
      <c r="B25" s="23" t="s">
        <v>48</v>
      </c>
      <c r="C25" s="89">
        <v>1</v>
      </c>
    </row>
    <row r="26" spans="1:3" ht="75" customHeight="1">
      <c r="A26" s="29" t="s">
        <v>49</v>
      </c>
      <c r="B26" s="26" t="s">
        <v>2</v>
      </c>
      <c r="C26" s="88">
        <f>C27+C29</f>
        <v>1.2</v>
      </c>
    </row>
    <row r="27" spans="1:3" ht="153" customHeight="1">
      <c r="A27" s="30" t="s">
        <v>50</v>
      </c>
      <c r="B27" s="23" t="s">
        <v>51</v>
      </c>
      <c r="C27" s="89">
        <f>C28</f>
        <v>1.2</v>
      </c>
    </row>
    <row r="28" spans="1:3" ht="56.25">
      <c r="A28" s="106" t="s">
        <v>284</v>
      </c>
      <c r="B28" s="95" t="s">
        <v>285</v>
      </c>
      <c r="C28" s="89">
        <v>1.2</v>
      </c>
    </row>
    <row r="29" spans="1:3" ht="117" customHeight="1" hidden="1">
      <c r="A29" s="21" t="s">
        <v>132</v>
      </c>
      <c r="B29" s="23" t="s">
        <v>237</v>
      </c>
      <c r="C29" s="89"/>
    </row>
    <row r="30" spans="1:3" ht="37.5">
      <c r="A30" s="29" t="s">
        <v>53</v>
      </c>
      <c r="B30" s="26" t="s">
        <v>3</v>
      </c>
      <c r="C30" s="88">
        <f>C31+C32</f>
        <v>0.5</v>
      </c>
    </row>
    <row r="31" spans="1:3" ht="37.5">
      <c r="A31" s="30" t="s">
        <v>107</v>
      </c>
      <c r="B31" s="23" t="s">
        <v>157</v>
      </c>
      <c r="C31" s="89">
        <v>0.5</v>
      </c>
    </row>
    <row r="32" spans="1:4" ht="56.25" customHeight="1">
      <c r="A32" s="30" t="s">
        <v>109</v>
      </c>
      <c r="B32" s="23" t="s">
        <v>54</v>
      </c>
      <c r="C32" s="89"/>
      <c r="D32" s="107"/>
    </row>
    <row r="33" spans="1:3" s="32" customFormat="1" ht="37.5">
      <c r="A33" s="29" t="s">
        <v>15</v>
      </c>
      <c r="B33" s="26" t="s">
        <v>58</v>
      </c>
      <c r="C33" s="88">
        <f>C34</f>
        <v>2715.3999999999996</v>
      </c>
    </row>
    <row r="34" spans="1:3" s="32" customFormat="1" ht="37.5">
      <c r="A34" s="29" t="s">
        <v>286</v>
      </c>
      <c r="B34" s="26" t="s">
        <v>59</v>
      </c>
      <c r="C34" s="90">
        <f>C35+C36+C37+C38+C39</f>
        <v>2715.3999999999996</v>
      </c>
    </row>
    <row r="35" spans="1:3" ht="18.75">
      <c r="A35" s="106" t="s">
        <v>270</v>
      </c>
      <c r="B35" s="95" t="s">
        <v>223</v>
      </c>
      <c r="C35" s="91">
        <v>465.6</v>
      </c>
    </row>
    <row r="36" spans="1:3" s="32" customFormat="1" ht="37.5">
      <c r="A36" s="106" t="s">
        <v>271</v>
      </c>
      <c r="B36" s="95" t="s">
        <v>224</v>
      </c>
      <c r="C36" s="92">
        <v>1508</v>
      </c>
    </row>
    <row r="37" spans="1:3" ht="37.5">
      <c r="A37" s="87" t="s">
        <v>272</v>
      </c>
      <c r="B37" s="95" t="s">
        <v>273</v>
      </c>
      <c r="C37" s="93">
        <v>71.8</v>
      </c>
    </row>
    <row r="38" spans="1:3" ht="56.25">
      <c r="A38" s="87" t="s">
        <v>274</v>
      </c>
      <c r="B38" s="95" t="s">
        <v>281</v>
      </c>
      <c r="C38" s="93">
        <v>170</v>
      </c>
    </row>
    <row r="39" spans="1:3" ht="18.75">
      <c r="A39" s="87" t="s">
        <v>282</v>
      </c>
      <c r="B39" s="95" t="s">
        <v>283</v>
      </c>
      <c r="C39" s="94">
        <v>500</v>
      </c>
    </row>
  </sheetData>
  <sheetProtection/>
  <mergeCells count="8">
    <mergeCell ref="A7:C7"/>
    <mergeCell ref="A8:C8"/>
    <mergeCell ref="A1:C1"/>
    <mergeCell ref="A2:C2"/>
    <mergeCell ref="A3:C3"/>
    <mergeCell ref="A4:C4"/>
    <mergeCell ref="A5:C5"/>
    <mergeCell ref="A6:C6"/>
  </mergeCells>
  <printOptions/>
  <pageMargins left="0.9055118110236221" right="0.1968503937007874" top="0.1968503937007874" bottom="0.1968503937007874" header="0.31496062992125984" footer="0.31496062992125984"/>
  <pageSetup fitToHeight="4" fitToWidth="1" horizontalDpi="180" verticalDpi="180" orientation="portrait" paperSize="9" scale="87"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2:D48"/>
  <sheetViews>
    <sheetView tabSelected="1" zoomScale="75" zoomScaleNormal="75" zoomScalePageLayoutView="0" workbookViewId="0" topLeftCell="A33">
      <selection activeCell="F9" sqref="F9"/>
    </sheetView>
  </sheetViews>
  <sheetFormatPr defaultColWidth="9.140625" defaultRowHeight="15"/>
  <cols>
    <col min="1" max="1" width="28.28125" style="39" customWidth="1"/>
    <col min="2" max="2" width="57.8515625" style="39" customWidth="1"/>
    <col min="3" max="3" width="14.28125" style="39" customWidth="1"/>
    <col min="4" max="4" width="14.140625" style="33" customWidth="1"/>
    <col min="5" max="16384" width="9.140625" style="1" customWidth="1"/>
  </cols>
  <sheetData>
    <row r="2" spans="1:4" s="16" customFormat="1" ht="18.75">
      <c r="A2" s="125" t="s">
        <v>65</v>
      </c>
      <c r="B2" s="125"/>
      <c r="C2" s="125"/>
      <c r="D2" s="125"/>
    </row>
    <row r="3" spans="1:4" s="16" customFormat="1" ht="18.75">
      <c r="A3" s="125" t="s">
        <v>238</v>
      </c>
      <c r="B3" s="125"/>
      <c r="C3" s="125"/>
      <c r="D3" s="125"/>
    </row>
    <row r="4" spans="1:4" s="16" customFormat="1" ht="18.75">
      <c r="A4" s="125" t="s">
        <v>11</v>
      </c>
      <c r="B4" s="125"/>
      <c r="C4" s="125"/>
      <c r="D4" s="125"/>
    </row>
    <row r="5" spans="1:4" s="16" customFormat="1" ht="18.75">
      <c r="A5" s="125" t="s">
        <v>288</v>
      </c>
      <c r="B5" s="125"/>
      <c r="C5" s="125"/>
      <c r="D5" s="125"/>
    </row>
    <row r="6" spans="1:4" s="16" customFormat="1" ht="18.75">
      <c r="A6" s="125" t="s">
        <v>239</v>
      </c>
      <c r="B6" s="125"/>
      <c r="C6" s="125"/>
      <c r="D6" s="125"/>
    </row>
    <row r="7" spans="1:4" s="16" customFormat="1" ht="18.75">
      <c r="A7" s="125" t="s">
        <v>11</v>
      </c>
      <c r="B7" s="125"/>
      <c r="C7" s="125"/>
      <c r="D7" s="125"/>
    </row>
    <row r="8" spans="1:4" s="16" customFormat="1" ht="18.75">
      <c r="A8" s="125" t="s">
        <v>253</v>
      </c>
      <c r="B8" s="125"/>
      <c r="C8" s="125"/>
      <c r="D8" s="125"/>
    </row>
    <row r="9" spans="1:4" ht="96.75" customHeight="1">
      <c r="A9" s="126" t="s">
        <v>262</v>
      </c>
      <c r="B9" s="126"/>
      <c r="C9" s="126"/>
      <c r="D9" s="126"/>
    </row>
    <row r="10" spans="1:4" ht="18.75">
      <c r="A10" s="34"/>
      <c r="B10" s="34"/>
      <c r="C10" s="34"/>
      <c r="D10" s="27" t="s">
        <v>26</v>
      </c>
    </row>
    <row r="11" spans="1:4" ht="18.75">
      <c r="A11" s="127" t="s">
        <v>25</v>
      </c>
      <c r="B11" s="127" t="s">
        <v>64</v>
      </c>
      <c r="C11" s="129" t="s">
        <v>63</v>
      </c>
      <c r="D11" s="130"/>
    </row>
    <row r="12" spans="1:4" ht="18.75">
      <c r="A12" s="128"/>
      <c r="B12" s="128"/>
      <c r="C12" s="35">
        <v>2019</v>
      </c>
      <c r="D12" s="84">
        <v>2020</v>
      </c>
    </row>
    <row r="13" spans="1:4" ht="18.75">
      <c r="A13" s="36">
        <v>1</v>
      </c>
      <c r="B13" s="36">
        <v>2</v>
      </c>
      <c r="C13" s="36">
        <v>3</v>
      </c>
      <c r="D13" s="28">
        <v>4</v>
      </c>
    </row>
    <row r="14" spans="1:4" ht="18.75">
      <c r="A14" s="22"/>
      <c r="B14" s="26" t="s">
        <v>28</v>
      </c>
      <c r="C14" s="46">
        <f>C15+C36</f>
        <v>3158.2</v>
      </c>
      <c r="D14" s="46">
        <f>D15+D36</f>
        <v>3161.1000000000004</v>
      </c>
    </row>
    <row r="15" spans="1:4" ht="37.5">
      <c r="A15" s="29" t="s">
        <v>29</v>
      </c>
      <c r="B15" s="26" t="s">
        <v>30</v>
      </c>
      <c r="C15" s="45">
        <f>C16+C19+C22+C27+C29+C33</f>
        <v>610</v>
      </c>
      <c r="D15" s="45">
        <f>D16+D19+D22+D27+D29+D33</f>
        <v>611.2</v>
      </c>
    </row>
    <row r="16" spans="1:4" ht="37.5">
      <c r="A16" s="29" t="s">
        <v>31</v>
      </c>
      <c r="B16" s="26" t="s">
        <v>32</v>
      </c>
      <c r="C16" s="46">
        <f>C18</f>
        <v>8.8</v>
      </c>
      <c r="D16" s="46">
        <f>D17</f>
        <v>9.2</v>
      </c>
    </row>
    <row r="17" spans="1:4" ht="18.75">
      <c r="A17" s="30" t="s">
        <v>33</v>
      </c>
      <c r="B17" s="23" t="s">
        <v>34</v>
      </c>
      <c r="C17" s="47">
        <f>C18</f>
        <v>8.8</v>
      </c>
      <c r="D17" s="47">
        <f>D18</f>
        <v>9.2</v>
      </c>
    </row>
    <row r="18" spans="1:4" ht="112.5" customHeight="1">
      <c r="A18" s="30" t="s">
        <v>35</v>
      </c>
      <c r="B18" s="23" t="s">
        <v>36</v>
      </c>
      <c r="C18" s="47">
        <v>8.8</v>
      </c>
      <c r="D18" s="47">
        <v>9.2</v>
      </c>
    </row>
    <row r="19" spans="1:4" ht="26.25" customHeight="1">
      <c r="A19" s="29" t="s">
        <v>37</v>
      </c>
      <c r="B19" s="26" t="s">
        <v>38</v>
      </c>
      <c r="C19" s="46">
        <f>C20</f>
        <v>1.6</v>
      </c>
      <c r="D19" s="46">
        <f>D20</f>
        <v>1.7</v>
      </c>
    </row>
    <row r="20" spans="1:4" ht="18.75">
      <c r="A20" s="30" t="s">
        <v>39</v>
      </c>
      <c r="B20" s="23" t="s">
        <v>40</v>
      </c>
      <c r="C20" s="47">
        <f>C21</f>
        <v>1.6</v>
      </c>
      <c r="D20" s="47">
        <f>D21</f>
        <v>1.7</v>
      </c>
    </row>
    <row r="21" spans="1:4" ht="18.75">
      <c r="A21" s="30" t="s">
        <v>41</v>
      </c>
      <c r="B21" s="23" t="s">
        <v>40</v>
      </c>
      <c r="C21" s="47">
        <v>1.6</v>
      </c>
      <c r="D21" s="47">
        <v>1.7</v>
      </c>
    </row>
    <row r="22" spans="1:4" ht="22.5" customHeight="1">
      <c r="A22" s="29" t="s">
        <v>42</v>
      </c>
      <c r="B22" s="26" t="s">
        <v>43</v>
      </c>
      <c r="C22" s="45">
        <f>C23+C24</f>
        <v>596.9</v>
      </c>
      <c r="D22" s="45">
        <f>D23+D24</f>
        <v>597.6</v>
      </c>
    </row>
    <row r="23" spans="1:4" ht="75">
      <c r="A23" s="30" t="s">
        <v>195</v>
      </c>
      <c r="B23" s="23" t="s">
        <v>44</v>
      </c>
      <c r="C23" s="47">
        <v>32</v>
      </c>
      <c r="D23" s="47">
        <v>32.7</v>
      </c>
    </row>
    <row r="24" spans="1:4" ht="18.75">
      <c r="A24" s="30" t="s">
        <v>45</v>
      </c>
      <c r="B24" s="23" t="s">
        <v>46</v>
      </c>
      <c r="C24" s="48">
        <f>C25+C26</f>
        <v>564.9</v>
      </c>
      <c r="D24" s="48">
        <f>D25+D26</f>
        <v>564.9</v>
      </c>
    </row>
    <row r="25" spans="1:4" ht="56.25">
      <c r="A25" s="30" t="s">
        <v>196</v>
      </c>
      <c r="B25" s="23" t="s">
        <v>197</v>
      </c>
      <c r="C25" s="47">
        <v>317.5</v>
      </c>
      <c r="D25" s="47">
        <v>317.5</v>
      </c>
    </row>
    <row r="26" spans="1:4" ht="56.25">
      <c r="A26" s="30" t="s">
        <v>198</v>
      </c>
      <c r="B26" s="23" t="s">
        <v>199</v>
      </c>
      <c r="C26" s="85">
        <v>247.4</v>
      </c>
      <c r="D26" s="85">
        <v>247.4</v>
      </c>
    </row>
    <row r="27" spans="1:4" ht="24.75" customHeight="1">
      <c r="A27" s="29" t="s">
        <v>201</v>
      </c>
      <c r="B27" s="26" t="s">
        <v>47</v>
      </c>
      <c r="C27" s="46">
        <f>C28</f>
        <v>1</v>
      </c>
      <c r="D27" s="46">
        <f>D28</f>
        <v>1</v>
      </c>
    </row>
    <row r="28" spans="1:4" ht="113.25" customHeight="1">
      <c r="A28" s="30" t="s">
        <v>200</v>
      </c>
      <c r="B28" s="23" t="s">
        <v>48</v>
      </c>
      <c r="C28" s="47">
        <v>1</v>
      </c>
      <c r="D28" s="47">
        <v>1</v>
      </c>
    </row>
    <row r="29" spans="1:4" ht="75">
      <c r="A29" s="29" t="s">
        <v>49</v>
      </c>
      <c r="B29" s="26" t="s">
        <v>2</v>
      </c>
      <c r="C29" s="46">
        <f>C30+C32</f>
        <v>1.2</v>
      </c>
      <c r="D29" s="46">
        <f>D30+D32</f>
        <v>1.2</v>
      </c>
    </row>
    <row r="30" spans="1:4" ht="150">
      <c r="A30" s="30" t="s">
        <v>50</v>
      </c>
      <c r="B30" s="23" t="s">
        <v>51</v>
      </c>
      <c r="C30" s="47">
        <f>C31</f>
        <v>1.2</v>
      </c>
      <c r="D30" s="47">
        <f>D31</f>
        <v>1.2</v>
      </c>
    </row>
    <row r="31" spans="1:4" ht="112.5">
      <c r="A31" s="106" t="s">
        <v>284</v>
      </c>
      <c r="B31" s="95" t="s">
        <v>285</v>
      </c>
      <c r="C31" s="47">
        <v>1.2</v>
      </c>
      <c r="D31" s="47">
        <v>1.2</v>
      </c>
    </row>
    <row r="32" spans="1:4" ht="112.5">
      <c r="A32" s="21" t="s">
        <v>132</v>
      </c>
      <c r="B32" s="23" t="s">
        <v>237</v>
      </c>
      <c r="C32" s="48"/>
      <c r="D32" s="48"/>
    </row>
    <row r="33" spans="1:4" ht="56.25">
      <c r="A33" s="29" t="s">
        <v>53</v>
      </c>
      <c r="B33" s="26" t="s">
        <v>3</v>
      </c>
      <c r="C33" s="46">
        <f>C34+C35</f>
        <v>0.5</v>
      </c>
      <c r="D33" s="46">
        <f>D34+D35</f>
        <v>0.5</v>
      </c>
    </row>
    <row r="34" spans="1:4" ht="56.25">
      <c r="A34" s="30" t="s">
        <v>107</v>
      </c>
      <c r="B34" s="23" t="s">
        <v>157</v>
      </c>
      <c r="C34" s="47">
        <v>0.5</v>
      </c>
      <c r="D34" s="47">
        <v>0.5</v>
      </c>
    </row>
    <row r="35" spans="1:4" ht="56.25">
      <c r="A35" s="30" t="s">
        <v>109</v>
      </c>
      <c r="B35" s="23" t="s">
        <v>54</v>
      </c>
      <c r="C35" s="48"/>
      <c r="D35" s="47"/>
    </row>
    <row r="36" spans="1:4" ht="18.75">
      <c r="A36" s="29">
        <v>20000000000000000</v>
      </c>
      <c r="B36" s="26" t="s">
        <v>58</v>
      </c>
      <c r="C36" s="45">
        <f>C37</f>
        <v>2548.2</v>
      </c>
      <c r="D36" s="45">
        <f>D37</f>
        <v>2549.9</v>
      </c>
    </row>
    <row r="37" spans="1:4" ht="56.25">
      <c r="A37" s="29" t="s">
        <v>286</v>
      </c>
      <c r="B37" s="26" t="s">
        <v>59</v>
      </c>
      <c r="C37" s="49">
        <f>C38+C39+C40+C41+C42</f>
        <v>2548.2</v>
      </c>
      <c r="D37" s="49">
        <f>D38+D39+D40+D41+D42</f>
        <v>2549.9</v>
      </c>
    </row>
    <row r="38" spans="1:4" ht="37.5">
      <c r="A38" s="106" t="s">
        <v>270</v>
      </c>
      <c r="B38" s="95" t="s">
        <v>223</v>
      </c>
      <c r="C38" s="78">
        <v>362.2</v>
      </c>
      <c r="D38" s="78">
        <v>355.9</v>
      </c>
    </row>
    <row r="39" spans="1:4" ht="56.25">
      <c r="A39" s="106" t="s">
        <v>271</v>
      </c>
      <c r="B39" s="95" t="s">
        <v>224</v>
      </c>
      <c r="C39" s="79">
        <v>1463.4</v>
      </c>
      <c r="D39" s="79">
        <v>1468.5</v>
      </c>
    </row>
    <row r="40" spans="1:4" ht="75">
      <c r="A40" s="87" t="s">
        <v>272</v>
      </c>
      <c r="B40" s="95" t="s">
        <v>273</v>
      </c>
      <c r="C40" s="51">
        <v>72.6</v>
      </c>
      <c r="D40" s="51">
        <v>75.5</v>
      </c>
    </row>
    <row r="41" spans="1:4" ht="112.5">
      <c r="A41" s="87" t="s">
        <v>274</v>
      </c>
      <c r="B41" s="95" t="s">
        <v>281</v>
      </c>
      <c r="C41" s="51">
        <v>150</v>
      </c>
      <c r="D41" s="51">
        <v>150</v>
      </c>
    </row>
    <row r="42" spans="1:4" ht="44.25" customHeight="1">
      <c r="A42" s="87" t="s">
        <v>282</v>
      </c>
      <c r="B42" s="95" t="s">
        <v>283</v>
      </c>
      <c r="C42" s="52">
        <v>500</v>
      </c>
      <c r="D42" s="52">
        <v>500</v>
      </c>
    </row>
    <row r="43" spans="1:4" ht="37.5" hidden="1">
      <c r="A43" s="37">
        <v>11600000000000000</v>
      </c>
      <c r="B43" s="38" t="s">
        <v>55</v>
      </c>
      <c r="C43" s="38"/>
      <c r="D43" s="31"/>
    </row>
    <row r="44" spans="1:4" ht="56.25" hidden="1">
      <c r="A44" s="37">
        <v>11690050100000100</v>
      </c>
      <c r="B44" s="38" t="s">
        <v>56</v>
      </c>
      <c r="C44" s="38"/>
      <c r="D44" s="31"/>
    </row>
    <row r="45" spans="1:4" ht="18.75" hidden="1">
      <c r="A45" s="37">
        <v>20000000000000000</v>
      </c>
      <c r="B45" s="38" t="s">
        <v>58</v>
      </c>
      <c r="C45" s="38"/>
      <c r="D45" s="31"/>
    </row>
    <row r="46" spans="1:4" ht="56.25" hidden="1">
      <c r="A46" s="37">
        <v>20200000000000000</v>
      </c>
      <c r="B46" s="38" t="s">
        <v>59</v>
      </c>
      <c r="C46" s="38"/>
      <c r="D46" s="31"/>
    </row>
    <row r="47" spans="1:4" ht="18.75" hidden="1">
      <c r="A47" s="37">
        <v>20204000000000000</v>
      </c>
      <c r="B47" s="38" t="s">
        <v>60</v>
      </c>
      <c r="C47" s="38"/>
      <c r="D47" s="31"/>
    </row>
    <row r="48" spans="1:4" ht="37.5" hidden="1">
      <c r="A48" s="37">
        <v>20204999100000100</v>
      </c>
      <c r="B48" s="38" t="s">
        <v>61</v>
      </c>
      <c r="C48" s="38"/>
      <c r="D48" s="31"/>
    </row>
  </sheetData>
  <sheetProtection/>
  <mergeCells count="11">
    <mergeCell ref="A8:D8"/>
    <mergeCell ref="A9:D9"/>
    <mergeCell ref="A11:A12"/>
    <mergeCell ref="B11:B12"/>
    <mergeCell ref="C11:D11"/>
    <mergeCell ref="A7:D7"/>
    <mergeCell ref="A2:D2"/>
    <mergeCell ref="A3:D3"/>
    <mergeCell ref="A4:D4"/>
    <mergeCell ref="A5:D5"/>
    <mergeCell ref="A6:D6"/>
  </mergeCells>
  <printOptions/>
  <pageMargins left="0.9055118110236221" right="0" top="0.1968503937007874" bottom="0.1968503937007874" header="0.31496062992125984" footer="0.31496062992125984"/>
  <pageSetup fitToHeight="4" fitToWidth="1" horizontalDpi="180" verticalDpi="18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F69"/>
  <sheetViews>
    <sheetView zoomScale="80" zoomScaleNormal="80" zoomScalePageLayoutView="0" workbookViewId="0" topLeftCell="A53">
      <selection activeCell="G9" sqref="G9"/>
    </sheetView>
  </sheetViews>
  <sheetFormatPr defaultColWidth="9.140625" defaultRowHeight="15"/>
  <cols>
    <col min="1" max="1" width="55.7109375" style="13" customWidth="1"/>
    <col min="2" max="2" width="12.00390625" style="58" customWidth="1"/>
    <col min="3" max="3" width="16.28125" style="59" customWidth="1"/>
    <col min="4" max="4" width="8.28125" style="59" customWidth="1"/>
    <col min="5" max="5" width="15.57421875" style="62" customWidth="1"/>
    <col min="6" max="6" width="9.57421875" style="9" bestFit="1" customWidth="1"/>
    <col min="7" max="16384" width="9.140625" style="9" customWidth="1"/>
  </cols>
  <sheetData>
    <row r="1" spans="1:5" s="6" customFormat="1" ht="18.75">
      <c r="A1" s="131" t="s">
        <v>66</v>
      </c>
      <c r="B1" s="131"/>
      <c r="C1" s="131"/>
      <c r="D1" s="131"/>
      <c r="E1" s="131"/>
    </row>
    <row r="2" spans="1:5" s="6" customFormat="1" ht="18.75" customHeight="1">
      <c r="A2" s="131" t="s">
        <v>240</v>
      </c>
      <c r="B2" s="131"/>
      <c r="C2" s="131"/>
      <c r="D2" s="131"/>
      <c r="E2" s="131"/>
    </row>
    <row r="3" spans="1:5" s="6" customFormat="1" ht="18.75" customHeight="1">
      <c r="A3" s="131" t="s">
        <v>11</v>
      </c>
      <c r="B3" s="131"/>
      <c r="C3" s="131"/>
      <c r="D3" s="131"/>
      <c r="E3" s="131"/>
    </row>
    <row r="4" spans="1:5" s="6" customFormat="1" ht="18.75">
      <c r="A4" s="131" t="s">
        <v>289</v>
      </c>
      <c r="B4" s="131"/>
      <c r="C4" s="131"/>
      <c r="D4" s="131"/>
      <c r="E4" s="131"/>
    </row>
    <row r="5" spans="1:5" s="6" customFormat="1" ht="18.75" customHeight="1">
      <c r="A5" s="131" t="s">
        <v>241</v>
      </c>
      <c r="B5" s="131"/>
      <c r="C5" s="131"/>
      <c r="D5" s="131"/>
      <c r="E5" s="131"/>
    </row>
    <row r="6" spans="1:5" s="6" customFormat="1" ht="18.75" customHeight="1">
      <c r="A6" s="131" t="s">
        <v>11</v>
      </c>
      <c r="B6" s="131"/>
      <c r="C6" s="131"/>
      <c r="D6" s="131"/>
      <c r="E6" s="131"/>
    </row>
    <row r="7" spans="1:5" s="6" customFormat="1" ht="18.75" customHeight="1">
      <c r="A7" s="131" t="s">
        <v>253</v>
      </c>
      <c r="B7" s="131"/>
      <c r="C7" s="131"/>
      <c r="D7" s="131"/>
      <c r="E7" s="131"/>
    </row>
    <row r="8" spans="1:5" ht="18.75">
      <c r="A8" s="132"/>
      <c r="B8" s="132"/>
      <c r="C8" s="132"/>
      <c r="D8" s="132"/>
      <c r="E8" s="132"/>
    </row>
    <row r="9" spans="1:6" ht="102.75" customHeight="1">
      <c r="A9" s="133" t="s">
        <v>256</v>
      </c>
      <c r="B9" s="133"/>
      <c r="C9" s="133"/>
      <c r="D9" s="133"/>
      <c r="E9" s="133"/>
      <c r="F9" s="2"/>
    </row>
    <row r="10" spans="1:5" s="13" customFormat="1" ht="15.75">
      <c r="A10" s="134"/>
      <c r="B10" s="134"/>
      <c r="C10" s="134"/>
      <c r="D10" s="134"/>
      <c r="E10" s="134"/>
    </row>
    <row r="11" spans="1:5" ht="37.5">
      <c r="A11" s="19" t="s">
        <v>67</v>
      </c>
      <c r="B11" s="54" t="s">
        <v>68</v>
      </c>
      <c r="C11" s="55" t="s">
        <v>203</v>
      </c>
      <c r="D11" s="55" t="s">
        <v>70</v>
      </c>
      <c r="E11" s="63" t="s">
        <v>225</v>
      </c>
    </row>
    <row r="12" spans="1:5" ht="18.75">
      <c r="A12" s="20">
        <v>1</v>
      </c>
      <c r="B12" s="56">
        <v>3</v>
      </c>
      <c r="C12" s="24">
        <v>4</v>
      </c>
      <c r="D12" s="24">
        <v>5</v>
      </c>
      <c r="E12" s="60">
        <v>6</v>
      </c>
    </row>
    <row r="13" spans="1:5" ht="18.75">
      <c r="A13" s="22" t="s">
        <v>28</v>
      </c>
      <c r="B13" s="54"/>
      <c r="C13" s="55"/>
      <c r="D13" s="55"/>
      <c r="E13" s="61">
        <f>E14+E34+E40+E46+E53</f>
        <v>3324.3999999999996</v>
      </c>
    </row>
    <row r="14" spans="1:5" s="8" customFormat="1" ht="24" customHeight="1">
      <c r="A14" s="22" t="s">
        <v>72</v>
      </c>
      <c r="B14" s="54" t="s">
        <v>73</v>
      </c>
      <c r="C14" s="55"/>
      <c r="D14" s="55"/>
      <c r="E14" s="61">
        <f>E15+E19+E25+E29</f>
        <v>2034.3999999999999</v>
      </c>
    </row>
    <row r="15" spans="1:5" ht="56.25">
      <c r="A15" s="21" t="s">
        <v>222</v>
      </c>
      <c r="B15" s="56" t="s">
        <v>214</v>
      </c>
      <c r="C15" s="24"/>
      <c r="D15" s="24"/>
      <c r="E15" s="64">
        <f>E16</f>
        <v>429.4</v>
      </c>
    </row>
    <row r="16" spans="1:5" ht="94.5" customHeight="1">
      <c r="A16" s="21" t="s">
        <v>242</v>
      </c>
      <c r="B16" s="56" t="s">
        <v>214</v>
      </c>
      <c r="C16" s="54" t="s">
        <v>248</v>
      </c>
      <c r="D16" s="24"/>
      <c r="E16" s="64">
        <f>E17</f>
        <v>429.4</v>
      </c>
    </row>
    <row r="17" spans="1:5" ht="18.75">
      <c r="A17" s="21" t="s">
        <v>221</v>
      </c>
      <c r="B17" s="56" t="s">
        <v>214</v>
      </c>
      <c r="C17" s="56" t="s">
        <v>249</v>
      </c>
      <c r="D17" s="24"/>
      <c r="E17" s="64">
        <f>E18</f>
        <v>429.4</v>
      </c>
    </row>
    <row r="18" spans="1:5" ht="95.25" customHeight="1">
      <c r="A18" s="21" t="s">
        <v>75</v>
      </c>
      <c r="B18" s="56" t="s">
        <v>214</v>
      </c>
      <c r="C18" s="56" t="s">
        <v>249</v>
      </c>
      <c r="D18" s="24">
        <v>100</v>
      </c>
      <c r="E18" s="64">
        <v>429.4</v>
      </c>
    </row>
    <row r="19" spans="1:5" ht="76.5" customHeight="1">
      <c r="A19" s="21" t="s">
        <v>78</v>
      </c>
      <c r="B19" s="56" t="s">
        <v>79</v>
      </c>
      <c r="C19" s="24"/>
      <c r="D19" s="24"/>
      <c r="E19" s="64">
        <f>E20</f>
        <v>1268.2</v>
      </c>
    </row>
    <row r="20" spans="1:5" ht="101.25" customHeight="1">
      <c r="A20" s="21" t="s">
        <v>243</v>
      </c>
      <c r="B20" s="56" t="s">
        <v>79</v>
      </c>
      <c r="C20" s="54" t="s">
        <v>248</v>
      </c>
      <c r="D20" s="24"/>
      <c r="E20" s="64">
        <f>E21</f>
        <v>1268.2</v>
      </c>
    </row>
    <row r="21" spans="1:5" ht="37.5">
      <c r="A21" s="21" t="s">
        <v>74</v>
      </c>
      <c r="B21" s="56" t="s">
        <v>79</v>
      </c>
      <c r="C21" s="56" t="s">
        <v>250</v>
      </c>
      <c r="D21" s="24"/>
      <c r="E21" s="64">
        <f>E22+E23+E24</f>
        <v>1268.2</v>
      </c>
    </row>
    <row r="22" spans="1:5" ht="97.5" customHeight="1">
      <c r="A22" s="21" t="s">
        <v>75</v>
      </c>
      <c r="B22" s="56" t="s">
        <v>79</v>
      </c>
      <c r="C22" s="56" t="s">
        <v>250</v>
      </c>
      <c r="D22" s="24">
        <v>100</v>
      </c>
      <c r="E22" s="64">
        <v>669.7</v>
      </c>
    </row>
    <row r="23" spans="1:5" ht="37.5">
      <c r="A23" s="21" t="s">
        <v>76</v>
      </c>
      <c r="B23" s="56" t="s">
        <v>79</v>
      </c>
      <c r="C23" s="56" t="s">
        <v>250</v>
      </c>
      <c r="D23" s="24">
        <v>200</v>
      </c>
      <c r="E23" s="64">
        <v>569.2</v>
      </c>
    </row>
    <row r="24" spans="1:5" ht="18.75">
      <c r="A24" s="21" t="s">
        <v>77</v>
      </c>
      <c r="B24" s="56" t="s">
        <v>79</v>
      </c>
      <c r="C24" s="56" t="s">
        <v>250</v>
      </c>
      <c r="D24" s="24">
        <v>800</v>
      </c>
      <c r="E24" s="64">
        <v>29.3</v>
      </c>
    </row>
    <row r="25" spans="1:5" s="8" customFormat="1" ht="18.75">
      <c r="A25" s="22" t="s">
        <v>80</v>
      </c>
      <c r="B25" s="54" t="s">
        <v>81</v>
      </c>
      <c r="C25" s="55"/>
      <c r="D25" s="55"/>
      <c r="E25" s="65">
        <f>E26</f>
        <v>1</v>
      </c>
    </row>
    <row r="26" spans="1:5" ht="18.75">
      <c r="A26" s="21" t="s">
        <v>82</v>
      </c>
      <c r="B26" s="56" t="s">
        <v>81</v>
      </c>
      <c r="C26" s="55">
        <v>9900000000</v>
      </c>
      <c r="D26" s="24"/>
      <c r="E26" s="64">
        <f>E27</f>
        <v>1</v>
      </c>
    </row>
    <row r="27" spans="1:5" ht="18.75">
      <c r="A27" s="21" t="s">
        <v>83</v>
      </c>
      <c r="B27" s="56" t="s">
        <v>81</v>
      </c>
      <c r="C27" s="24">
        <v>9900007500</v>
      </c>
      <c r="D27" s="24"/>
      <c r="E27" s="64">
        <f>E28</f>
        <v>1</v>
      </c>
    </row>
    <row r="28" spans="1:5" ht="18.75">
      <c r="A28" s="21" t="s">
        <v>77</v>
      </c>
      <c r="B28" s="56" t="s">
        <v>81</v>
      </c>
      <c r="C28" s="24">
        <v>9900007500</v>
      </c>
      <c r="D28" s="24">
        <v>800</v>
      </c>
      <c r="E28" s="64">
        <v>1</v>
      </c>
    </row>
    <row r="29" spans="1:5" s="8" customFormat="1" ht="37.5">
      <c r="A29" s="22" t="s">
        <v>263</v>
      </c>
      <c r="B29" s="54" t="s">
        <v>264</v>
      </c>
      <c r="C29" s="55"/>
      <c r="D29" s="55"/>
      <c r="E29" s="65">
        <f>SUM(E31:E32)</f>
        <v>335.8</v>
      </c>
    </row>
    <row r="30" spans="1:5" s="8" customFormat="1" ht="56.25">
      <c r="A30" s="21" t="s">
        <v>276</v>
      </c>
      <c r="B30" s="54" t="s">
        <v>264</v>
      </c>
      <c r="C30" s="55"/>
      <c r="D30" s="55"/>
      <c r="E30" s="65">
        <f>SUM(E32:E33)</f>
        <v>97.9</v>
      </c>
    </row>
    <row r="31" spans="1:5" ht="37.5">
      <c r="A31" s="21" t="s">
        <v>76</v>
      </c>
      <c r="B31" s="56" t="s">
        <v>264</v>
      </c>
      <c r="C31" s="24">
        <v>1200002040</v>
      </c>
      <c r="D31" s="24">
        <v>200</v>
      </c>
      <c r="E31" s="64">
        <v>237.9</v>
      </c>
    </row>
    <row r="32" spans="1:5" ht="18.75">
      <c r="A32" s="21" t="s">
        <v>77</v>
      </c>
      <c r="B32" s="56" t="s">
        <v>264</v>
      </c>
      <c r="C32" s="24">
        <v>1200092360</v>
      </c>
      <c r="D32" s="24">
        <v>800</v>
      </c>
      <c r="E32" s="64">
        <v>97.9</v>
      </c>
    </row>
    <row r="33" spans="1:5" ht="1.5" customHeight="1">
      <c r="A33" s="21"/>
      <c r="B33" s="54"/>
      <c r="C33" s="24"/>
      <c r="D33" s="24"/>
      <c r="E33" s="64"/>
    </row>
    <row r="34" spans="1:5" s="8" customFormat="1" ht="18.75">
      <c r="A34" s="22" t="s">
        <v>204</v>
      </c>
      <c r="B34" s="54" t="s">
        <v>215</v>
      </c>
      <c r="C34" s="55"/>
      <c r="D34" s="55"/>
      <c r="E34" s="65">
        <f>E35</f>
        <v>71.8</v>
      </c>
    </row>
    <row r="35" spans="1:5" ht="24" customHeight="1">
      <c r="A35" s="21" t="s">
        <v>205</v>
      </c>
      <c r="B35" s="56" t="s">
        <v>216</v>
      </c>
      <c r="C35" s="24"/>
      <c r="D35" s="24"/>
      <c r="E35" s="64">
        <f>E36</f>
        <v>71.8</v>
      </c>
    </row>
    <row r="36" spans="1:5" ht="18.75">
      <c r="A36" s="21" t="s">
        <v>82</v>
      </c>
      <c r="B36" s="56" t="s">
        <v>216</v>
      </c>
      <c r="C36" s="55">
        <v>9900000000</v>
      </c>
      <c r="D36" s="24"/>
      <c r="E36" s="64">
        <f>E37</f>
        <v>71.8</v>
      </c>
    </row>
    <row r="37" spans="1:5" ht="75">
      <c r="A37" s="21" t="s">
        <v>206</v>
      </c>
      <c r="B37" s="56" t="s">
        <v>216</v>
      </c>
      <c r="C37" s="24">
        <v>9900051180</v>
      </c>
      <c r="D37" s="24"/>
      <c r="E37" s="64">
        <f>E38+E39</f>
        <v>71.8</v>
      </c>
    </row>
    <row r="38" spans="1:5" ht="18.75">
      <c r="A38" s="21" t="s">
        <v>96</v>
      </c>
      <c r="B38" s="56" t="s">
        <v>216</v>
      </c>
      <c r="C38" s="24">
        <v>9900051180</v>
      </c>
      <c r="D38" s="24">
        <v>100</v>
      </c>
      <c r="E38" s="64">
        <v>70.3</v>
      </c>
    </row>
    <row r="39" spans="1:5" ht="37.5">
      <c r="A39" s="21" t="s">
        <v>76</v>
      </c>
      <c r="B39" s="56" t="s">
        <v>216</v>
      </c>
      <c r="C39" s="24">
        <v>9900051180</v>
      </c>
      <c r="D39" s="24">
        <v>200</v>
      </c>
      <c r="E39" s="64">
        <v>1.5</v>
      </c>
    </row>
    <row r="40" spans="1:5" s="8" customFormat="1" ht="56.25">
      <c r="A40" s="22" t="s">
        <v>207</v>
      </c>
      <c r="B40" s="54" t="s">
        <v>220</v>
      </c>
      <c r="C40" s="55"/>
      <c r="D40" s="55"/>
      <c r="E40" s="65">
        <f>E41</f>
        <v>89.2</v>
      </c>
    </row>
    <row r="41" spans="1:5" ht="18.75">
      <c r="A41" s="21" t="s">
        <v>210</v>
      </c>
      <c r="B41" s="56" t="s">
        <v>218</v>
      </c>
      <c r="C41" s="24"/>
      <c r="D41" s="24"/>
      <c r="E41" s="64">
        <f>E42</f>
        <v>89.2</v>
      </c>
    </row>
    <row r="42" spans="1:5" ht="93.75">
      <c r="A42" s="21" t="s">
        <v>275</v>
      </c>
      <c r="B42" s="56" t="s">
        <v>218</v>
      </c>
      <c r="C42" s="55">
        <v>2100000000</v>
      </c>
      <c r="D42" s="24"/>
      <c r="E42" s="64">
        <f>E43</f>
        <v>89.2</v>
      </c>
    </row>
    <row r="43" spans="1:5" ht="37.5">
      <c r="A43" s="21" t="s">
        <v>211</v>
      </c>
      <c r="B43" s="56" t="s">
        <v>218</v>
      </c>
      <c r="C43" s="24">
        <v>2100003150</v>
      </c>
      <c r="D43" s="24"/>
      <c r="E43" s="64">
        <f>E44+E45</f>
        <v>89.2</v>
      </c>
    </row>
    <row r="44" spans="1:5" ht="95.25" customHeight="1">
      <c r="A44" s="21" t="s">
        <v>75</v>
      </c>
      <c r="B44" s="56" t="s">
        <v>218</v>
      </c>
      <c r="C44" s="24">
        <v>2100003150</v>
      </c>
      <c r="D44" s="24">
        <v>100</v>
      </c>
      <c r="E44" s="64"/>
    </row>
    <row r="45" spans="1:5" ht="37.5">
      <c r="A45" s="21" t="s">
        <v>76</v>
      </c>
      <c r="B45" s="56" t="s">
        <v>218</v>
      </c>
      <c r="C45" s="24">
        <v>2100003150</v>
      </c>
      <c r="D45" s="24">
        <v>200</v>
      </c>
      <c r="E45" s="64">
        <v>89.2</v>
      </c>
    </row>
    <row r="46" spans="1:5" s="8" customFormat="1" ht="18.75">
      <c r="A46" s="22" t="s">
        <v>84</v>
      </c>
      <c r="B46" s="54" t="s">
        <v>85</v>
      </c>
      <c r="C46" s="55"/>
      <c r="D46" s="55"/>
      <c r="E46" s="65">
        <f>E47</f>
        <v>170</v>
      </c>
    </row>
    <row r="47" spans="1:5" ht="18.75">
      <c r="A47" s="21" t="s">
        <v>212</v>
      </c>
      <c r="B47" s="56" t="s">
        <v>86</v>
      </c>
      <c r="C47" s="24"/>
      <c r="D47" s="24"/>
      <c r="E47" s="64">
        <f>E48</f>
        <v>170</v>
      </c>
    </row>
    <row r="48" spans="1:5" ht="76.5" customHeight="1">
      <c r="A48" s="21" t="s">
        <v>245</v>
      </c>
      <c r="B48" s="56" t="s">
        <v>86</v>
      </c>
      <c r="C48" s="55">
        <v>2100000000</v>
      </c>
      <c r="D48" s="24"/>
      <c r="E48" s="64">
        <f>E49+E51</f>
        <v>170</v>
      </c>
    </row>
    <row r="49" spans="1:5" ht="18.75">
      <c r="A49" s="21" t="s">
        <v>212</v>
      </c>
      <c r="B49" s="56" t="s">
        <v>86</v>
      </c>
      <c r="C49" s="24">
        <v>2100003150</v>
      </c>
      <c r="D49" s="24"/>
      <c r="E49" s="64">
        <f>E50</f>
        <v>170</v>
      </c>
    </row>
    <row r="50" spans="1:5" ht="37.5">
      <c r="A50" s="21" t="s">
        <v>76</v>
      </c>
      <c r="B50" s="56" t="s">
        <v>86</v>
      </c>
      <c r="C50" s="24">
        <v>2100003150</v>
      </c>
      <c r="D50" s="24">
        <v>200</v>
      </c>
      <c r="E50" s="64">
        <v>170</v>
      </c>
    </row>
    <row r="51" spans="1:5" ht="0.75" customHeight="1">
      <c r="A51" s="21" t="s">
        <v>219</v>
      </c>
      <c r="B51" s="56" t="s">
        <v>86</v>
      </c>
      <c r="C51" s="24">
        <v>21000074040</v>
      </c>
      <c r="D51" s="24"/>
      <c r="E51" s="64">
        <f>E52</f>
        <v>0</v>
      </c>
    </row>
    <row r="52" spans="1:5" ht="37.5" hidden="1">
      <c r="A52" s="21" t="s">
        <v>76</v>
      </c>
      <c r="B52" s="56" t="s">
        <v>86</v>
      </c>
      <c r="C52" s="24">
        <v>21000074040</v>
      </c>
      <c r="D52" s="24">
        <v>200</v>
      </c>
      <c r="E52" s="64"/>
    </row>
    <row r="53" spans="1:5" s="8" customFormat="1" ht="37.5">
      <c r="A53" s="22" t="s">
        <v>87</v>
      </c>
      <c r="B53" s="54" t="s">
        <v>88</v>
      </c>
      <c r="C53" s="55"/>
      <c r="D53" s="55"/>
      <c r="E53" s="65">
        <f>E58+E62+E68</f>
        <v>959</v>
      </c>
    </row>
    <row r="54" spans="1:5" ht="95.25" customHeight="1">
      <c r="A54" s="21" t="s">
        <v>246</v>
      </c>
      <c r="B54" s="56" t="s">
        <v>88</v>
      </c>
      <c r="C54" s="55">
        <v>2000000000</v>
      </c>
      <c r="D54" s="24"/>
      <c r="E54" s="73">
        <f>E58+E62+E68</f>
        <v>959</v>
      </c>
    </row>
    <row r="55" spans="1:5" ht="18.75" hidden="1">
      <c r="A55" s="21" t="s">
        <v>89</v>
      </c>
      <c r="B55" s="56" t="s">
        <v>90</v>
      </c>
      <c r="C55" s="24">
        <v>2000003610</v>
      </c>
      <c r="D55" s="24"/>
      <c r="E55" s="66">
        <f>E56</f>
        <v>0</v>
      </c>
    </row>
    <row r="56" spans="1:5" ht="44.25" customHeight="1" hidden="1">
      <c r="A56" s="21" t="s">
        <v>213</v>
      </c>
      <c r="B56" s="56" t="s">
        <v>90</v>
      </c>
      <c r="C56" s="24">
        <v>2000003610</v>
      </c>
      <c r="D56" s="24"/>
      <c r="E56" s="66">
        <f>E57</f>
        <v>0</v>
      </c>
    </row>
    <row r="57" spans="1:5" ht="37.5" hidden="1">
      <c r="A57" s="21" t="s">
        <v>76</v>
      </c>
      <c r="B57" s="56" t="s">
        <v>90</v>
      </c>
      <c r="C57" s="24">
        <v>2000003560</v>
      </c>
      <c r="D57" s="24">
        <v>200</v>
      </c>
      <c r="E57" s="66"/>
    </row>
    <row r="58" spans="1:5" ht="18.75">
      <c r="A58" s="21" t="s">
        <v>91</v>
      </c>
      <c r="B58" s="56" t="s">
        <v>92</v>
      </c>
      <c r="C58" s="24">
        <v>2000003560</v>
      </c>
      <c r="D58" s="24"/>
      <c r="E58" s="66">
        <f>E59</f>
        <v>24.1</v>
      </c>
    </row>
    <row r="59" spans="1:5" ht="18.75">
      <c r="A59" s="21" t="s">
        <v>102</v>
      </c>
      <c r="B59" s="56" t="s">
        <v>92</v>
      </c>
      <c r="C59" s="24">
        <v>2000003560</v>
      </c>
      <c r="D59" s="24"/>
      <c r="E59" s="66">
        <f>E60+E61</f>
        <v>24.1</v>
      </c>
    </row>
    <row r="60" spans="1:5" ht="37.5">
      <c r="A60" s="21" t="s">
        <v>76</v>
      </c>
      <c r="B60" s="56" t="s">
        <v>92</v>
      </c>
      <c r="C60" s="24">
        <v>2000003560</v>
      </c>
      <c r="D60" s="24">
        <v>200</v>
      </c>
      <c r="E60" s="66">
        <v>22.5</v>
      </c>
    </row>
    <row r="61" spans="1:5" ht="18.75">
      <c r="A61" s="21" t="s">
        <v>77</v>
      </c>
      <c r="B61" s="56" t="s">
        <v>92</v>
      </c>
      <c r="C61" s="24">
        <v>2000003560</v>
      </c>
      <c r="D61" s="24">
        <v>800</v>
      </c>
      <c r="E61" s="66">
        <v>1.6</v>
      </c>
    </row>
    <row r="62" spans="1:5" ht="18.75">
      <c r="A62" s="21" t="s">
        <v>93</v>
      </c>
      <c r="B62" s="56" t="s">
        <v>94</v>
      </c>
      <c r="C62" s="24"/>
      <c r="D62" s="24"/>
      <c r="E62" s="64">
        <f>E63+E65</f>
        <v>434.9</v>
      </c>
    </row>
    <row r="63" spans="1:5" s="53" customFormat="1" ht="18.75" hidden="1">
      <c r="A63" s="12"/>
      <c r="B63" s="57"/>
      <c r="C63" s="10"/>
      <c r="D63" s="10"/>
      <c r="E63" s="64"/>
    </row>
    <row r="64" spans="1:5" s="53" customFormat="1" ht="18.75" hidden="1">
      <c r="A64" s="12"/>
      <c r="B64" s="57"/>
      <c r="C64" s="10"/>
      <c r="D64" s="10"/>
      <c r="E64" s="64"/>
    </row>
    <row r="65" spans="1:5" ht="37.5">
      <c r="A65" s="21" t="s">
        <v>95</v>
      </c>
      <c r="B65" s="56" t="s">
        <v>94</v>
      </c>
      <c r="C65" s="24">
        <v>2000006050</v>
      </c>
      <c r="D65" s="24"/>
      <c r="E65" s="64">
        <f>E66+E67</f>
        <v>434.9</v>
      </c>
    </row>
    <row r="66" spans="1:5" s="53" customFormat="1" ht="96.75" customHeight="1">
      <c r="A66" s="21" t="s">
        <v>75</v>
      </c>
      <c r="B66" s="56" t="s">
        <v>94</v>
      </c>
      <c r="C66" s="24">
        <v>2000006050</v>
      </c>
      <c r="D66" s="24">
        <v>100</v>
      </c>
      <c r="E66" s="66">
        <v>157.7</v>
      </c>
    </row>
    <row r="67" spans="1:5" ht="37.5">
      <c r="A67" s="21" t="s">
        <v>76</v>
      </c>
      <c r="B67" s="56" t="s">
        <v>94</v>
      </c>
      <c r="C67" s="24">
        <v>2000006050</v>
      </c>
      <c r="D67" s="24">
        <v>200</v>
      </c>
      <c r="E67" s="64">
        <v>277.2</v>
      </c>
    </row>
    <row r="68" spans="1:5" s="53" customFormat="1" ht="37.5">
      <c r="A68" s="81" t="s">
        <v>251</v>
      </c>
      <c r="B68" s="57" t="s">
        <v>252</v>
      </c>
      <c r="C68" s="10">
        <v>2000074040</v>
      </c>
      <c r="D68" s="10"/>
      <c r="E68" s="64">
        <f>E69</f>
        <v>500</v>
      </c>
    </row>
    <row r="69" spans="1:5" s="53" customFormat="1" ht="37.5">
      <c r="A69" s="12" t="s">
        <v>76</v>
      </c>
      <c r="B69" s="57" t="s">
        <v>252</v>
      </c>
      <c r="C69" s="10">
        <v>2000074040</v>
      </c>
      <c r="D69" s="10">
        <v>200</v>
      </c>
      <c r="E69" s="64">
        <v>500</v>
      </c>
    </row>
  </sheetData>
  <sheetProtection/>
  <mergeCells count="10">
    <mergeCell ref="A8:E8"/>
    <mergeCell ref="A9:E9"/>
    <mergeCell ref="A10:E10"/>
    <mergeCell ref="A6:E6"/>
    <mergeCell ref="A1:E1"/>
    <mergeCell ref="A2:E2"/>
    <mergeCell ref="A3:E3"/>
    <mergeCell ref="A4:E4"/>
    <mergeCell ref="A5:E5"/>
    <mergeCell ref="A7:E7"/>
  </mergeCells>
  <printOptions/>
  <pageMargins left="0.8267716535433072" right="0.4330708661417323" top="0.2755905511811024" bottom="0.3937007874015748" header="0.2755905511811024" footer="0.5118110236220472"/>
  <pageSetup fitToHeight="5"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F75"/>
  <sheetViews>
    <sheetView zoomScale="90" zoomScaleNormal="90" zoomScalePageLayoutView="0" workbookViewId="0" topLeftCell="A47">
      <selection activeCell="A9" sqref="A9:F9"/>
    </sheetView>
  </sheetViews>
  <sheetFormatPr defaultColWidth="9.140625" defaultRowHeight="15"/>
  <cols>
    <col min="1" max="1" width="55.7109375" style="13" customWidth="1"/>
    <col min="2" max="2" width="12.00390625" style="9" customWidth="1"/>
    <col min="3" max="3" width="17.8515625" style="68" customWidth="1"/>
    <col min="4" max="4" width="8.28125" style="9" customWidth="1"/>
    <col min="5" max="5" width="11.7109375" style="9" customWidth="1"/>
    <col min="6" max="6" width="11.421875" style="9" customWidth="1"/>
    <col min="7" max="16384" width="9.140625" style="9" customWidth="1"/>
  </cols>
  <sheetData>
    <row r="1" spans="1:6" s="6" customFormat="1" ht="18.75">
      <c r="A1" s="131" t="s">
        <v>227</v>
      </c>
      <c r="B1" s="131"/>
      <c r="C1" s="131"/>
      <c r="D1" s="131"/>
      <c r="E1" s="131"/>
      <c r="F1" s="131"/>
    </row>
    <row r="2" spans="1:6" s="6" customFormat="1" ht="18.75" customHeight="1">
      <c r="A2" s="131" t="s">
        <v>240</v>
      </c>
      <c r="B2" s="131"/>
      <c r="C2" s="131"/>
      <c r="D2" s="131"/>
      <c r="E2" s="131"/>
      <c r="F2" s="131"/>
    </row>
    <row r="3" spans="1:6" s="6" customFormat="1" ht="18.75" customHeight="1">
      <c r="A3" s="131" t="s">
        <v>11</v>
      </c>
      <c r="B3" s="131"/>
      <c r="C3" s="131"/>
      <c r="D3" s="131"/>
      <c r="E3" s="131"/>
      <c r="F3" s="131"/>
    </row>
    <row r="4" spans="1:6" s="6" customFormat="1" ht="18.75">
      <c r="A4" s="131" t="s">
        <v>288</v>
      </c>
      <c r="B4" s="131"/>
      <c r="C4" s="131"/>
      <c r="D4" s="131"/>
      <c r="E4" s="131"/>
      <c r="F4" s="131"/>
    </row>
    <row r="5" spans="1:6" s="6" customFormat="1" ht="18.75" customHeight="1">
      <c r="A5" s="131" t="s">
        <v>241</v>
      </c>
      <c r="B5" s="131"/>
      <c r="C5" s="131"/>
      <c r="D5" s="131"/>
      <c r="E5" s="131"/>
      <c r="F5" s="131"/>
    </row>
    <row r="6" spans="1:6" s="6" customFormat="1" ht="18.75" customHeight="1">
      <c r="A6" s="131" t="s">
        <v>11</v>
      </c>
      <c r="B6" s="131"/>
      <c r="C6" s="131"/>
      <c r="D6" s="131"/>
      <c r="E6" s="131"/>
      <c r="F6" s="131"/>
    </row>
    <row r="7" spans="1:6" s="6" customFormat="1" ht="18.75" customHeight="1">
      <c r="A7" s="131" t="s">
        <v>253</v>
      </c>
      <c r="B7" s="131"/>
      <c r="C7" s="131"/>
      <c r="D7" s="131"/>
      <c r="E7" s="131"/>
      <c r="F7" s="131"/>
    </row>
    <row r="8" spans="1:5" ht="18.75">
      <c r="A8" s="132"/>
      <c r="B8" s="132"/>
      <c r="C8" s="132"/>
      <c r="D8" s="132"/>
      <c r="E8" s="132"/>
    </row>
    <row r="9" spans="1:6" ht="102.75" customHeight="1">
      <c r="A9" s="133" t="s">
        <v>261</v>
      </c>
      <c r="B9" s="133"/>
      <c r="C9" s="133"/>
      <c r="D9" s="133"/>
      <c r="E9" s="133"/>
      <c r="F9" s="133"/>
    </row>
    <row r="10" spans="1:6" s="13" customFormat="1" ht="15.75">
      <c r="A10" s="135" t="s">
        <v>26</v>
      </c>
      <c r="B10" s="135"/>
      <c r="C10" s="135"/>
      <c r="D10" s="135"/>
      <c r="E10" s="135"/>
      <c r="F10" s="135"/>
    </row>
    <row r="11" spans="1:6" s="13" customFormat="1" ht="15.75">
      <c r="A11" s="136" t="s">
        <v>67</v>
      </c>
      <c r="B11" s="136" t="s">
        <v>68</v>
      </c>
      <c r="C11" s="138" t="s">
        <v>69</v>
      </c>
      <c r="D11" s="136" t="s">
        <v>70</v>
      </c>
      <c r="E11" s="140" t="s">
        <v>71</v>
      </c>
      <c r="F11" s="140"/>
    </row>
    <row r="12" spans="1:6" s="13" customFormat="1" ht="18.75">
      <c r="A12" s="137"/>
      <c r="B12" s="137"/>
      <c r="C12" s="139"/>
      <c r="D12" s="137"/>
      <c r="E12" s="35">
        <v>2019</v>
      </c>
      <c r="F12" s="84">
        <v>2020</v>
      </c>
    </row>
    <row r="13" spans="1:6" s="13" customFormat="1" ht="18.75">
      <c r="A13" s="5">
        <v>1</v>
      </c>
      <c r="B13" s="5">
        <v>2</v>
      </c>
      <c r="C13" s="77">
        <v>3</v>
      </c>
      <c r="D13" s="5">
        <v>4</v>
      </c>
      <c r="E13" s="5">
        <v>5</v>
      </c>
      <c r="F13" s="5">
        <v>6</v>
      </c>
    </row>
    <row r="14" spans="1:6" s="13" customFormat="1" ht="18.75">
      <c r="A14" s="22" t="s">
        <v>28</v>
      </c>
      <c r="B14" s="54"/>
      <c r="C14" s="55"/>
      <c r="D14" s="55"/>
      <c r="E14" s="61">
        <f>E15+E34+E40+E50+E57+E74</f>
        <v>3158.2</v>
      </c>
      <c r="F14" s="61">
        <f>F15+F34+F40+F50+F57+F74</f>
        <v>3161.1</v>
      </c>
    </row>
    <row r="15" spans="1:6" s="13" customFormat="1" ht="37.5">
      <c r="A15" s="22" t="s">
        <v>72</v>
      </c>
      <c r="B15" s="54" t="s">
        <v>73</v>
      </c>
      <c r="C15" s="55"/>
      <c r="D15" s="55"/>
      <c r="E15" s="61">
        <f>E16+E20+E26+E30</f>
        <v>1778.8999999999999</v>
      </c>
      <c r="F15" s="61">
        <f>F16+F20+F26+F30</f>
        <v>1778.8999999999999</v>
      </c>
    </row>
    <row r="16" spans="1:6" s="13" customFormat="1" ht="56.25">
      <c r="A16" s="21" t="s">
        <v>222</v>
      </c>
      <c r="B16" s="56" t="s">
        <v>214</v>
      </c>
      <c r="C16" s="24"/>
      <c r="D16" s="24"/>
      <c r="E16" s="66">
        <f aca="true" t="shared" si="0" ref="E16:F18">E17</f>
        <v>429.4</v>
      </c>
      <c r="F16" s="66">
        <f t="shared" si="0"/>
        <v>429.4</v>
      </c>
    </row>
    <row r="17" spans="1:6" s="13" customFormat="1" ht="99" customHeight="1">
      <c r="A17" s="21" t="s">
        <v>242</v>
      </c>
      <c r="B17" s="56" t="s">
        <v>214</v>
      </c>
      <c r="C17" s="54" t="s">
        <v>248</v>
      </c>
      <c r="D17" s="24"/>
      <c r="E17" s="66">
        <f t="shared" si="0"/>
        <v>429.4</v>
      </c>
      <c r="F17" s="66">
        <f t="shared" si="0"/>
        <v>429.4</v>
      </c>
    </row>
    <row r="18" spans="1:6" s="13" customFormat="1" ht="18.75">
      <c r="A18" s="21" t="s">
        <v>221</v>
      </c>
      <c r="B18" s="56" t="s">
        <v>214</v>
      </c>
      <c r="C18" s="56" t="s">
        <v>249</v>
      </c>
      <c r="D18" s="24"/>
      <c r="E18" s="66">
        <f t="shared" si="0"/>
        <v>429.4</v>
      </c>
      <c r="F18" s="66">
        <f t="shared" si="0"/>
        <v>429.4</v>
      </c>
    </row>
    <row r="19" spans="1:6" s="13" customFormat="1" ht="97.5" customHeight="1">
      <c r="A19" s="21" t="s">
        <v>75</v>
      </c>
      <c r="B19" s="56" t="s">
        <v>214</v>
      </c>
      <c r="C19" s="56" t="s">
        <v>249</v>
      </c>
      <c r="D19" s="24">
        <v>100</v>
      </c>
      <c r="E19" s="64">
        <v>429.4</v>
      </c>
      <c r="F19" s="64">
        <v>429.4</v>
      </c>
    </row>
    <row r="20" spans="1:6" s="13" customFormat="1" ht="77.25" customHeight="1">
      <c r="A20" s="21" t="s">
        <v>78</v>
      </c>
      <c r="B20" s="56" t="s">
        <v>79</v>
      </c>
      <c r="C20" s="24"/>
      <c r="D20" s="24"/>
      <c r="E20" s="64">
        <f>E21</f>
        <v>1012.7</v>
      </c>
      <c r="F20" s="64">
        <f>F21</f>
        <v>1012.7</v>
      </c>
    </row>
    <row r="21" spans="1:6" s="13" customFormat="1" ht="99" customHeight="1">
      <c r="A21" s="21" t="s">
        <v>243</v>
      </c>
      <c r="B21" s="56" t="s">
        <v>79</v>
      </c>
      <c r="C21" s="54" t="s">
        <v>248</v>
      </c>
      <c r="D21" s="24"/>
      <c r="E21" s="66">
        <f>E22</f>
        <v>1012.7</v>
      </c>
      <c r="F21" s="66">
        <f>F22</f>
        <v>1012.7</v>
      </c>
    </row>
    <row r="22" spans="1:6" s="13" customFormat="1" ht="37.5">
      <c r="A22" s="21" t="s">
        <v>74</v>
      </c>
      <c r="B22" s="56" t="s">
        <v>79</v>
      </c>
      <c r="C22" s="56" t="s">
        <v>250</v>
      </c>
      <c r="D22" s="24"/>
      <c r="E22" s="66">
        <f>E23+E24+E25</f>
        <v>1012.7</v>
      </c>
      <c r="F22" s="66">
        <f>F23+F24+F25</f>
        <v>1012.7</v>
      </c>
    </row>
    <row r="23" spans="1:6" s="13" customFormat="1" ht="99.75" customHeight="1">
      <c r="A23" s="21" t="s">
        <v>75</v>
      </c>
      <c r="B23" s="56" t="s">
        <v>79</v>
      </c>
      <c r="C23" s="56" t="s">
        <v>250</v>
      </c>
      <c r="D23" s="24">
        <v>100</v>
      </c>
      <c r="E23" s="64">
        <v>669.7</v>
      </c>
      <c r="F23" s="64">
        <v>669.7</v>
      </c>
    </row>
    <row r="24" spans="1:6" s="13" customFormat="1" ht="37.5">
      <c r="A24" s="21" t="s">
        <v>76</v>
      </c>
      <c r="B24" s="56" t="s">
        <v>79</v>
      </c>
      <c r="C24" s="56" t="s">
        <v>250</v>
      </c>
      <c r="D24" s="24">
        <v>200</v>
      </c>
      <c r="E24" s="66">
        <v>313.7</v>
      </c>
      <c r="F24" s="66">
        <v>313.7</v>
      </c>
    </row>
    <row r="25" spans="1:6" s="13" customFormat="1" ht="18.75">
      <c r="A25" s="21" t="s">
        <v>77</v>
      </c>
      <c r="B25" s="56" t="s">
        <v>79</v>
      </c>
      <c r="C25" s="56" t="s">
        <v>250</v>
      </c>
      <c r="D25" s="24">
        <v>800</v>
      </c>
      <c r="E25" s="66">
        <v>29.3</v>
      </c>
      <c r="F25" s="66">
        <v>29.3</v>
      </c>
    </row>
    <row r="26" spans="1:6" ht="18.75">
      <c r="A26" s="22" t="s">
        <v>80</v>
      </c>
      <c r="B26" s="54" t="s">
        <v>81</v>
      </c>
      <c r="C26" s="55"/>
      <c r="D26" s="55"/>
      <c r="E26" s="73">
        <f aca="true" t="shared" si="1" ref="E26:F28">E27</f>
        <v>1</v>
      </c>
      <c r="F26" s="73">
        <f t="shared" si="1"/>
        <v>1</v>
      </c>
    </row>
    <row r="27" spans="1:6" ht="18.75">
      <c r="A27" s="21" t="s">
        <v>82</v>
      </c>
      <c r="B27" s="56" t="s">
        <v>81</v>
      </c>
      <c r="C27" s="55">
        <v>9900000000</v>
      </c>
      <c r="D27" s="24"/>
      <c r="E27" s="66">
        <f t="shared" si="1"/>
        <v>1</v>
      </c>
      <c r="F27" s="66">
        <f t="shared" si="1"/>
        <v>1</v>
      </c>
    </row>
    <row r="28" spans="1:6" ht="18.75">
      <c r="A28" s="21" t="s">
        <v>83</v>
      </c>
      <c r="B28" s="56" t="s">
        <v>81</v>
      </c>
      <c r="C28" s="24">
        <v>9900007500</v>
      </c>
      <c r="D28" s="24"/>
      <c r="E28" s="66">
        <f t="shared" si="1"/>
        <v>1</v>
      </c>
      <c r="F28" s="66">
        <f t="shared" si="1"/>
        <v>1</v>
      </c>
    </row>
    <row r="29" spans="1:6" ht="18.75">
      <c r="A29" s="21" t="s">
        <v>77</v>
      </c>
      <c r="B29" s="56" t="s">
        <v>81</v>
      </c>
      <c r="C29" s="24">
        <v>9900007500</v>
      </c>
      <c r="D29" s="24">
        <v>800</v>
      </c>
      <c r="E29" s="66">
        <v>1</v>
      </c>
      <c r="F29" s="66">
        <v>1</v>
      </c>
    </row>
    <row r="30" spans="1:6" s="8" customFormat="1" ht="37.5">
      <c r="A30" s="22" t="s">
        <v>263</v>
      </c>
      <c r="B30" s="54" t="s">
        <v>264</v>
      </c>
      <c r="C30" s="55"/>
      <c r="D30" s="55"/>
      <c r="E30" s="65">
        <f>SUM(E32:E33)</f>
        <v>335.8</v>
      </c>
      <c r="F30" s="65">
        <f>SUM(F32:F33)</f>
        <v>335.8</v>
      </c>
    </row>
    <row r="31" spans="1:6" s="8" customFormat="1" ht="56.25">
      <c r="A31" s="21" t="s">
        <v>276</v>
      </c>
      <c r="B31" s="54" t="s">
        <v>264</v>
      </c>
      <c r="C31" s="55"/>
      <c r="D31" s="55"/>
      <c r="E31" s="65">
        <f>SUM(E33:E34)</f>
        <v>170.5</v>
      </c>
      <c r="F31" s="65">
        <f>SUM(F33:F34)</f>
        <v>173.4</v>
      </c>
    </row>
    <row r="32" spans="1:6" ht="37.5">
      <c r="A32" s="21" t="s">
        <v>76</v>
      </c>
      <c r="B32" s="56" t="s">
        <v>264</v>
      </c>
      <c r="C32" s="24">
        <v>1200002040</v>
      </c>
      <c r="D32" s="24">
        <v>200</v>
      </c>
      <c r="E32" s="64">
        <v>237.9</v>
      </c>
      <c r="F32" s="64">
        <v>237.9</v>
      </c>
    </row>
    <row r="33" spans="1:6" ht="18.75">
      <c r="A33" s="21" t="s">
        <v>77</v>
      </c>
      <c r="B33" s="56" t="s">
        <v>264</v>
      </c>
      <c r="C33" s="24">
        <v>1200092360</v>
      </c>
      <c r="D33" s="24">
        <v>800</v>
      </c>
      <c r="E33" s="64">
        <v>97.9</v>
      </c>
      <c r="F33" s="64">
        <v>97.9</v>
      </c>
    </row>
    <row r="34" spans="1:6" ht="18.75">
      <c r="A34" s="22" t="s">
        <v>204</v>
      </c>
      <c r="B34" s="54" t="s">
        <v>215</v>
      </c>
      <c r="C34" s="55"/>
      <c r="D34" s="55"/>
      <c r="E34" s="73">
        <f aca="true" t="shared" si="2" ref="E34:F36">E35</f>
        <v>72.6</v>
      </c>
      <c r="F34" s="73">
        <f t="shared" si="2"/>
        <v>75.5</v>
      </c>
    </row>
    <row r="35" spans="1:6" ht="24" customHeight="1">
      <c r="A35" s="21" t="s">
        <v>205</v>
      </c>
      <c r="B35" s="56" t="s">
        <v>216</v>
      </c>
      <c r="C35" s="24"/>
      <c r="D35" s="24"/>
      <c r="E35" s="66">
        <f t="shared" si="2"/>
        <v>72.6</v>
      </c>
      <c r="F35" s="66">
        <f t="shared" si="2"/>
        <v>75.5</v>
      </c>
    </row>
    <row r="36" spans="1:6" ht="18.75">
      <c r="A36" s="21" t="s">
        <v>82</v>
      </c>
      <c r="B36" s="56" t="s">
        <v>216</v>
      </c>
      <c r="C36" s="55">
        <v>9900000000</v>
      </c>
      <c r="D36" s="24"/>
      <c r="E36" s="66">
        <f t="shared" si="2"/>
        <v>72.6</v>
      </c>
      <c r="F36" s="66">
        <f t="shared" si="2"/>
        <v>75.5</v>
      </c>
    </row>
    <row r="37" spans="1:6" ht="75">
      <c r="A37" s="21" t="s">
        <v>206</v>
      </c>
      <c r="B37" s="56" t="s">
        <v>216</v>
      </c>
      <c r="C37" s="24">
        <v>9900051180</v>
      </c>
      <c r="D37" s="24"/>
      <c r="E37" s="66">
        <f>E38+E39</f>
        <v>72.6</v>
      </c>
      <c r="F37" s="66">
        <f>F38+F39</f>
        <v>75.5</v>
      </c>
    </row>
    <row r="38" spans="1:6" ht="18.75">
      <c r="A38" s="21" t="s">
        <v>96</v>
      </c>
      <c r="B38" s="56" t="s">
        <v>216</v>
      </c>
      <c r="C38" s="24">
        <v>9900051180</v>
      </c>
      <c r="D38" s="24">
        <v>100</v>
      </c>
      <c r="E38" s="66">
        <v>71</v>
      </c>
      <c r="F38" s="66">
        <v>73.9</v>
      </c>
    </row>
    <row r="39" spans="1:6" ht="37.5">
      <c r="A39" s="21" t="s">
        <v>76</v>
      </c>
      <c r="B39" s="56" t="s">
        <v>216</v>
      </c>
      <c r="C39" s="24">
        <v>9900051180</v>
      </c>
      <c r="D39" s="24">
        <v>200</v>
      </c>
      <c r="E39" s="66">
        <v>1.6</v>
      </c>
      <c r="F39" s="66">
        <v>1.6</v>
      </c>
    </row>
    <row r="40" spans="1:6" ht="54.75" customHeight="1">
      <c r="A40" s="22" t="s">
        <v>207</v>
      </c>
      <c r="B40" s="54" t="s">
        <v>220</v>
      </c>
      <c r="C40" s="55"/>
      <c r="D40" s="55"/>
      <c r="E40" s="73">
        <f>E41+E45</f>
        <v>78.5</v>
      </c>
      <c r="F40" s="73">
        <f>F41+F45</f>
        <v>78.5</v>
      </c>
    </row>
    <row r="41" spans="1:6" ht="1.5" customHeight="1" hidden="1">
      <c r="A41" s="21" t="s">
        <v>208</v>
      </c>
      <c r="B41" s="56" t="s">
        <v>217</v>
      </c>
      <c r="C41" s="24"/>
      <c r="D41" s="24"/>
      <c r="E41" s="66">
        <f aca="true" t="shared" si="3" ref="E41:F43">E42</f>
        <v>0</v>
      </c>
      <c r="F41" s="66">
        <f t="shared" si="3"/>
        <v>0</v>
      </c>
    </row>
    <row r="42" spans="1:6" ht="131.25" hidden="1">
      <c r="A42" s="21" t="s">
        <v>244</v>
      </c>
      <c r="B42" s="56" t="s">
        <v>217</v>
      </c>
      <c r="C42" s="24">
        <v>1600000</v>
      </c>
      <c r="D42" s="24"/>
      <c r="E42" s="66">
        <f t="shared" si="3"/>
        <v>0</v>
      </c>
      <c r="F42" s="66">
        <f t="shared" si="3"/>
        <v>0</v>
      </c>
    </row>
    <row r="43" spans="1:6" ht="37.5" hidden="1">
      <c r="A43" s="21" t="s">
        <v>209</v>
      </c>
      <c r="B43" s="56" t="s">
        <v>217</v>
      </c>
      <c r="C43" s="24">
        <v>1602191</v>
      </c>
      <c r="D43" s="24"/>
      <c r="E43" s="66">
        <f t="shared" si="3"/>
        <v>0</v>
      </c>
      <c r="F43" s="66">
        <f t="shared" si="3"/>
        <v>0</v>
      </c>
    </row>
    <row r="44" spans="1:6" ht="0.75" customHeight="1">
      <c r="A44" s="21" t="s">
        <v>76</v>
      </c>
      <c r="B44" s="56" t="s">
        <v>217</v>
      </c>
      <c r="C44" s="24">
        <v>1602191</v>
      </c>
      <c r="D44" s="24">
        <v>200</v>
      </c>
      <c r="E44" s="66"/>
      <c r="F44" s="66"/>
    </row>
    <row r="45" spans="1:6" ht="18.75">
      <c r="A45" s="21" t="s">
        <v>210</v>
      </c>
      <c r="B45" s="56" t="s">
        <v>218</v>
      </c>
      <c r="C45" s="24"/>
      <c r="D45" s="24"/>
      <c r="E45" s="66">
        <f>E46</f>
        <v>78.5</v>
      </c>
      <c r="F45" s="66">
        <f>F46</f>
        <v>78.5</v>
      </c>
    </row>
    <row r="46" spans="1:6" ht="93.75">
      <c r="A46" s="21" t="s">
        <v>275</v>
      </c>
      <c r="B46" s="56" t="s">
        <v>218</v>
      </c>
      <c r="C46" s="55">
        <v>2100000000</v>
      </c>
      <c r="D46" s="24"/>
      <c r="E46" s="66">
        <f>E47</f>
        <v>78.5</v>
      </c>
      <c r="F46" s="66">
        <f>F47</f>
        <v>78.5</v>
      </c>
    </row>
    <row r="47" spans="1:6" ht="37.5">
      <c r="A47" s="21" t="s">
        <v>211</v>
      </c>
      <c r="B47" s="56" t="s">
        <v>218</v>
      </c>
      <c r="C47" s="24">
        <v>2100003150</v>
      </c>
      <c r="D47" s="24"/>
      <c r="E47" s="66">
        <f>E48+E49</f>
        <v>78.5</v>
      </c>
      <c r="F47" s="66">
        <f>F48+F49</f>
        <v>78.5</v>
      </c>
    </row>
    <row r="48" spans="1:6" ht="0.75" customHeight="1">
      <c r="A48" s="21" t="s">
        <v>75</v>
      </c>
      <c r="B48" s="56" t="s">
        <v>218</v>
      </c>
      <c r="C48" s="24">
        <v>2100003150</v>
      </c>
      <c r="D48" s="24">
        <v>100</v>
      </c>
      <c r="E48" s="64"/>
      <c r="F48" s="64"/>
    </row>
    <row r="49" spans="1:6" ht="37.5">
      <c r="A49" s="21" t="s">
        <v>76</v>
      </c>
      <c r="B49" s="56" t="s">
        <v>218</v>
      </c>
      <c r="C49" s="24">
        <v>2100003150</v>
      </c>
      <c r="D49" s="24">
        <v>200</v>
      </c>
      <c r="E49" s="66">
        <v>78.5</v>
      </c>
      <c r="F49" s="66">
        <v>78.5</v>
      </c>
    </row>
    <row r="50" spans="1:6" ht="18.75">
      <c r="A50" s="22" t="s">
        <v>84</v>
      </c>
      <c r="B50" s="54" t="s">
        <v>85</v>
      </c>
      <c r="C50" s="55"/>
      <c r="D50" s="55"/>
      <c r="E50" s="73">
        <f>E51</f>
        <v>150</v>
      </c>
      <c r="F50" s="73">
        <f>F51</f>
        <v>150</v>
      </c>
    </row>
    <row r="51" spans="1:6" ht="18.75">
      <c r="A51" s="21" t="s">
        <v>212</v>
      </c>
      <c r="B51" s="56" t="s">
        <v>86</v>
      </c>
      <c r="C51" s="24"/>
      <c r="D51" s="24"/>
      <c r="E51" s="66">
        <f>E52</f>
        <v>150</v>
      </c>
      <c r="F51" s="66">
        <f>F52</f>
        <v>150</v>
      </c>
    </row>
    <row r="52" spans="1:6" ht="79.5" customHeight="1">
      <c r="A52" s="21" t="s">
        <v>245</v>
      </c>
      <c r="B52" s="56" t="s">
        <v>86</v>
      </c>
      <c r="C52" s="55">
        <v>2100000000</v>
      </c>
      <c r="D52" s="24"/>
      <c r="E52" s="66">
        <f>E53+E55</f>
        <v>150</v>
      </c>
      <c r="F52" s="66">
        <f>F53+F55</f>
        <v>150</v>
      </c>
    </row>
    <row r="53" spans="1:6" ht="18.75">
      <c r="A53" s="21" t="s">
        <v>212</v>
      </c>
      <c r="B53" s="56" t="s">
        <v>86</v>
      </c>
      <c r="C53" s="24">
        <v>2100003150</v>
      </c>
      <c r="D53" s="24"/>
      <c r="E53" s="66">
        <f>E54</f>
        <v>150</v>
      </c>
      <c r="F53" s="66">
        <f>F54</f>
        <v>150</v>
      </c>
    </row>
    <row r="54" spans="1:6" ht="37.5">
      <c r="A54" s="21" t="s">
        <v>76</v>
      </c>
      <c r="B54" s="56" t="s">
        <v>86</v>
      </c>
      <c r="C54" s="24">
        <v>2100003150</v>
      </c>
      <c r="D54" s="24">
        <v>200</v>
      </c>
      <c r="E54" s="66">
        <v>150</v>
      </c>
      <c r="F54" s="66">
        <v>150</v>
      </c>
    </row>
    <row r="55" spans="1:6" ht="0.75" customHeight="1">
      <c r="A55" s="21" t="s">
        <v>219</v>
      </c>
      <c r="B55" s="56" t="s">
        <v>86</v>
      </c>
      <c r="C55" s="24">
        <v>21000074040</v>
      </c>
      <c r="D55" s="24"/>
      <c r="E55" s="66">
        <f>E56</f>
        <v>0</v>
      </c>
      <c r="F55" s="66">
        <f>F56</f>
        <v>0</v>
      </c>
    </row>
    <row r="56" spans="1:6" ht="37.5" hidden="1">
      <c r="A56" s="21" t="s">
        <v>76</v>
      </c>
      <c r="B56" s="56" t="s">
        <v>86</v>
      </c>
      <c r="C56" s="24">
        <v>21000074040</v>
      </c>
      <c r="D56" s="24">
        <v>200</v>
      </c>
      <c r="E56" s="66">
        <v>0</v>
      </c>
      <c r="F56" s="66">
        <v>0</v>
      </c>
    </row>
    <row r="57" spans="1:6" ht="37.5">
      <c r="A57" s="22" t="s">
        <v>87</v>
      </c>
      <c r="B57" s="54" t="s">
        <v>88</v>
      </c>
      <c r="C57" s="55"/>
      <c r="D57" s="55"/>
      <c r="E57" s="73">
        <f>E62+E66+E72</f>
        <v>1013.5999999999999</v>
      </c>
      <c r="F57" s="73">
        <f>F62+F66+F72</f>
        <v>948.9</v>
      </c>
    </row>
    <row r="58" spans="1:6" ht="96" customHeight="1">
      <c r="A58" s="21" t="s">
        <v>246</v>
      </c>
      <c r="B58" s="56" t="s">
        <v>88</v>
      </c>
      <c r="C58" s="55">
        <v>2000000000</v>
      </c>
      <c r="D58" s="24"/>
      <c r="E58" s="66">
        <f>E62+E66+E72</f>
        <v>1013.5999999999999</v>
      </c>
      <c r="F58" s="66">
        <f>F62+F66+F72</f>
        <v>948.9</v>
      </c>
    </row>
    <row r="59" spans="1:6" ht="1.5" customHeight="1">
      <c r="A59" s="21" t="s">
        <v>89</v>
      </c>
      <c r="B59" s="56" t="s">
        <v>90</v>
      </c>
      <c r="C59" s="24">
        <v>2000003610</v>
      </c>
      <c r="D59" s="24"/>
      <c r="E59" s="66">
        <f>E60</f>
        <v>0</v>
      </c>
      <c r="F59" s="66">
        <f>F60</f>
        <v>0</v>
      </c>
    </row>
    <row r="60" spans="1:6" ht="37.5" hidden="1">
      <c r="A60" s="21" t="s">
        <v>213</v>
      </c>
      <c r="B60" s="56" t="s">
        <v>90</v>
      </c>
      <c r="C60" s="24">
        <v>2000003610</v>
      </c>
      <c r="D60" s="24"/>
      <c r="E60" s="66">
        <f>E61</f>
        <v>0</v>
      </c>
      <c r="F60" s="66">
        <f>F61</f>
        <v>0</v>
      </c>
    </row>
    <row r="61" spans="1:6" ht="37.5" hidden="1">
      <c r="A61" s="21" t="s">
        <v>76</v>
      </c>
      <c r="B61" s="56" t="s">
        <v>90</v>
      </c>
      <c r="C61" s="24">
        <v>2000003610</v>
      </c>
      <c r="D61" s="24">
        <v>200</v>
      </c>
      <c r="E61" s="66"/>
      <c r="F61" s="66"/>
    </row>
    <row r="62" spans="1:6" ht="18.75">
      <c r="A62" s="21" t="s">
        <v>91</v>
      </c>
      <c r="B62" s="56" t="s">
        <v>92</v>
      </c>
      <c r="C62" s="24">
        <v>2000003560</v>
      </c>
      <c r="D62" s="24"/>
      <c r="E62" s="66">
        <f>E63</f>
        <v>85</v>
      </c>
      <c r="F62" s="66">
        <f>F63</f>
        <v>85</v>
      </c>
    </row>
    <row r="63" spans="1:6" ht="18.75">
      <c r="A63" s="21" t="s">
        <v>102</v>
      </c>
      <c r="B63" s="56" t="s">
        <v>92</v>
      </c>
      <c r="C63" s="24">
        <v>2000003560</v>
      </c>
      <c r="D63" s="24"/>
      <c r="E63" s="66">
        <f>E64+E65</f>
        <v>85</v>
      </c>
      <c r="F63" s="66">
        <f>F64+F65</f>
        <v>85</v>
      </c>
    </row>
    <row r="64" spans="1:6" ht="37.5">
      <c r="A64" s="21" t="s">
        <v>76</v>
      </c>
      <c r="B64" s="56" t="s">
        <v>92</v>
      </c>
      <c r="C64" s="24">
        <v>2000003560</v>
      </c>
      <c r="D64" s="24">
        <v>200</v>
      </c>
      <c r="E64" s="66">
        <v>83.4</v>
      </c>
      <c r="F64" s="66">
        <v>83.4</v>
      </c>
    </row>
    <row r="65" spans="1:6" ht="18.75">
      <c r="A65" s="21" t="s">
        <v>77</v>
      </c>
      <c r="B65" s="56" t="s">
        <v>92</v>
      </c>
      <c r="C65" s="24">
        <v>2000003560</v>
      </c>
      <c r="D65" s="24">
        <v>800</v>
      </c>
      <c r="E65" s="66">
        <v>1.6</v>
      </c>
      <c r="F65" s="66">
        <v>1.6</v>
      </c>
    </row>
    <row r="66" spans="1:6" ht="18" customHeight="1">
      <c r="A66" s="21" t="s">
        <v>93</v>
      </c>
      <c r="B66" s="56" t="s">
        <v>94</v>
      </c>
      <c r="C66" s="24"/>
      <c r="D66" s="24"/>
      <c r="E66" s="66">
        <f>E67+E69</f>
        <v>428.59999999999997</v>
      </c>
      <c r="F66" s="66">
        <f>F67+F69</f>
        <v>363.9</v>
      </c>
    </row>
    <row r="67" spans="1:6" ht="18.75" hidden="1">
      <c r="A67" s="80"/>
      <c r="B67" s="56"/>
      <c r="C67" s="24"/>
      <c r="D67" s="24"/>
      <c r="E67" s="66"/>
      <c r="F67" s="66"/>
    </row>
    <row r="68" spans="1:6" ht="18.75" hidden="1">
      <c r="A68" s="21"/>
      <c r="B68" s="56"/>
      <c r="C68" s="24"/>
      <c r="D68" s="24"/>
      <c r="E68" s="66"/>
      <c r="F68" s="66"/>
    </row>
    <row r="69" spans="1:6" ht="37.5">
      <c r="A69" s="21" t="s">
        <v>95</v>
      </c>
      <c r="B69" s="56" t="s">
        <v>94</v>
      </c>
      <c r="C69" s="24">
        <v>2000006050</v>
      </c>
      <c r="D69" s="24"/>
      <c r="E69" s="66">
        <f>E70+E71</f>
        <v>428.59999999999997</v>
      </c>
      <c r="F69" s="66">
        <f>F70+F71</f>
        <v>363.9</v>
      </c>
    </row>
    <row r="70" spans="1:6" ht="99.75" customHeight="1">
      <c r="A70" s="21" t="s">
        <v>75</v>
      </c>
      <c r="B70" s="56" t="s">
        <v>94</v>
      </c>
      <c r="C70" s="24">
        <v>2000006050</v>
      </c>
      <c r="D70" s="24">
        <v>100</v>
      </c>
      <c r="E70" s="66">
        <v>157.7</v>
      </c>
      <c r="F70" s="66">
        <v>157.7</v>
      </c>
    </row>
    <row r="71" spans="1:6" ht="37.5">
      <c r="A71" s="21" t="s">
        <v>76</v>
      </c>
      <c r="B71" s="56" t="s">
        <v>94</v>
      </c>
      <c r="C71" s="24">
        <v>2000006050</v>
      </c>
      <c r="D71" s="24">
        <v>200</v>
      </c>
      <c r="E71" s="66">
        <v>270.9</v>
      </c>
      <c r="F71" s="66">
        <v>206.2</v>
      </c>
    </row>
    <row r="72" spans="1:6" ht="37.5">
      <c r="A72" s="81" t="s">
        <v>251</v>
      </c>
      <c r="B72" s="57" t="s">
        <v>252</v>
      </c>
      <c r="C72" s="10">
        <v>2000074040</v>
      </c>
      <c r="D72" s="10"/>
      <c r="E72" s="64">
        <f>E73</f>
        <v>500</v>
      </c>
      <c r="F72" s="64">
        <f>F73</f>
        <v>500</v>
      </c>
    </row>
    <row r="73" spans="1:6" ht="37.5">
      <c r="A73" s="12" t="s">
        <v>76</v>
      </c>
      <c r="B73" s="57" t="s">
        <v>252</v>
      </c>
      <c r="C73" s="10">
        <v>2000074040</v>
      </c>
      <c r="D73" s="10">
        <v>200</v>
      </c>
      <c r="E73" s="64">
        <v>500</v>
      </c>
      <c r="F73" s="64">
        <v>500</v>
      </c>
    </row>
    <row r="74" spans="1:6" s="72" customFormat="1" ht="18.75">
      <c r="A74" s="14" t="s">
        <v>98</v>
      </c>
      <c r="B74" s="67">
        <v>9999</v>
      </c>
      <c r="C74" s="67">
        <v>9999999</v>
      </c>
      <c r="D74" s="67"/>
      <c r="E74" s="82">
        <f>E75</f>
        <v>64.6</v>
      </c>
      <c r="F74" s="82">
        <f>F75</f>
        <v>129.3</v>
      </c>
    </row>
    <row r="75" spans="1:6" s="68" customFormat="1" ht="18.75">
      <c r="A75" s="40" t="s">
        <v>99</v>
      </c>
      <c r="B75" s="69">
        <v>9999</v>
      </c>
      <c r="C75" s="69">
        <v>9999999</v>
      </c>
      <c r="D75" s="69">
        <v>999</v>
      </c>
      <c r="E75" s="83">
        <v>64.6</v>
      </c>
      <c r="F75" s="83">
        <v>129.3</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rintOptions/>
  <pageMargins left="0.8267716535433072" right="0.2362204724409449" top="0.2755905511811024" bottom="0.1968503937007874" header="0.2755905511811024" footer="0.5118110236220472"/>
  <pageSetup fitToHeight="5"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H58"/>
  <sheetViews>
    <sheetView zoomScale="80" zoomScaleNormal="80" zoomScalePageLayoutView="0" workbookViewId="0" topLeftCell="A1">
      <selection activeCell="E9" sqref="E9"/>
    </sheetView>
  </sheetViews>
  <sheetFormatPr defaultColWidth="8.28125" defaultRowHeight="15"/>
  <cols>
    <col min="1" max="1" width="55.7109375" style="13" customWidth="1"/>
    <col min="2" max="2" width="18.28125" style="9" customWidth="1"/>
    <col min="3" max="3" width="8.28125" style="9" customWidth="1"/>
    <col min="4" max="4" width="11.7109375" style="9" customWidth="1"/>
    <col min="5" max="253" width="9.140625" style="9" customWidth="1"/>
    <col min="254" max="254" width="55.7109375" style="9" customWidth="1"/>
    <col min="255" max="255" width="12.00390625" style="9" customWidth="1"/>
    <col min="256" max="16384" width="8.28125" style="9" customWidth="1"/>
  </cols>
  <sheetData>
    <row r="1" spans="1:4" s="6" customFormat="1" ht="18.75">
      <c r="A1" s="131" t="s">
        <v>226</v>
      </c>
      <c r="B1" s="131"/>
      <c r="C1" s="131"/>
      <c r="D1" s="131"/>
    </row>
    <row r="2" spans="1:4" s="6" customFormat="1" ht="18.75" customHeight="1">
      <c r="A2" s="131" t="s">
        <v>240</v>
      </c>
      <c r="B2" s="131"/>
      <c r="C2" s="131"/>
      <c r="D2" s="131"/>
    </row>
    <row r="3" spans="1:4" s="6" customFormat="1" ht="18.75" customHeight="1">
      <c r="A3" s="131" t="s">
        <v>11</v>
      </c>
      <c r="B3" s="131"/>
      <c r="C3" s="131"/>
      <c r="D3" s="131"/>
    </row>
    <row r="4" spans="1:4" s="6" customFormat="1" ht="18.75">
      <c r="A4" s="131" t="s">
        <v>288</v>
      </c>
      <c r="B4" s="131"/>
      <c r="C4" s="131"/>
      <c r="D4" s="131"/>
    </row>
    <row r="5" spans="1:4" s="6" customFormat="1" ht="18.75" customHeight="1">
      <c r="A5" s="131" t="s">
        <v>241</v>
      </c>
      <c r="B5" s="131"/>
      <c r="C5" s="131"/>
      <c r="D5" s="131"/>
    </row>
    <row r="6" spans="1:4" s="6" customFormat="1" ht="18.75" customHeight="1">
      <c r="A6" s="131" t="s">
        <v>11</v>
      </c>
      <c r="B6" s="131"/>
      <c r="C6" s="131"/>
      <c r="D6" s="131"/>
    </row>
    <row r="7" spans="1:4" s="6" customFormat="1" ht="18.75" customHeight="1">
      <c r="A7" s="131" t="s">
        <v>253</v>
      </c>
      <c r="B7" s="131"/>
      <c r="C7" s="131"/>
      <c r="D7" s="131"/>
    </row>
    <row r="8" spans="1:4" ht="18.75">
      <c r="A8" s="132"/>
      <c r="B8" s="132"/>
      <c r="C8" s="132"/>
      <c r="D8" s="132"/>
    </row>
    <row r="9" spans="1:4" ht="123.75" customHeight="1">
      <c r="A9" s="133" t="s">
        <v>257</v>
      </c>
      <c r="B9" s="133"/>
      <c r="C9" s="133"/>
      <c r="D9" s="133"/>
    </row>
    <row r="10" spans="1:4" s="13" customFormat="1" ht="15.75">
      <c r="A10" s="135"/>
      <c r="B10" s="135"/>
      <c r="C10" s="135"/>
      <c r="D10" s="135"/>
    </row>
    <row r="11" spans="1:4" s="13" customFormat="1" ht="24.75" customHeight="1">
      <c r="A11" s="136" t="s">
        <v>67</v>
      </c>
      <c r="B11" s="136" t="s">
        <v>69</v>
      </c>
      <c r="C11" s="136" t="s">
        <v>70</v>
      </c>
      <c r="D11" s="136" t="s">
        <v>103</v>
      </c>
    </row>
    <row r="12" spans="1:4" s="13" customFormat="1" ht="27.75" customHeight="1">
      <c r="A12" s="137"/>
      <c r="B12" s="137"/>
      <c r="C12" s="137"/>
      <c r="D12" s="137"/>
    </row>
    <row r="13" spans="1:4" s="13" customFormat="1" ht="15.75">
      <c r="A13" s="5">
        <v>1</v>
      </c>
      <c r="B13" s="5">
        <v>2</v>
      </c>
      <c r="C13" s="5">
        <v>3</v>
      </c>
      <c r="D13" s="5">
        <v>4</v>
      </c>
    </row>
    <row r="14" spans="1:4" s="13" customFormat="1" ht="18.75">
      <c r="A14" s="22" t="s">
        <v>28</v>
      </c>
      <c r="B14" s="55"/>
      <c r="C14" s="55"/>
      <c r="D14" s="61">
        <f>D15+D31+D35+D39+D44</f>
        <v>3324.3999999999996</v>
      </c>
    </row>
    <row r="15" spans="1:4" s="7" customFormat="1" ht="112.5">
      <c r="A15" s="22" t="s">
        <v>242</v>
      </c>
      <c r="B15" s="54" t="s">
        <v>248</v>
      </c>
      <c r="C15" s="55"/>
      <c r="D15" s="65">
        <f>D16+D19+D24+D27</f>
        <v>2034.3999999999999</v>
      </c>
    </row>
    <row r="16" spans="1:4" s="7" customFormat="1" ht="24" customHeight="1">
      <c r="A16" s="21" t="s">
        <v>221</v>
      </c>
      <c r="B16" s="56" t="s">
        <v>249</v>
      </c>
      <c r="C16" s="24"/>
      <c r="D16" s="64">
        <f>D17</f>
        <v>429.4</v>
      </c>
    </row>
    <row r="17" spans="1:4" s="7" customFormat="1" ht="93.75" customHeight="1">
      <c r="A17" s="21" t="s">
        <v>75</v>
      </c>
      <c r="B17" s="56" t="s">
        <v>249</v>
      </c>
      <c r="C17" s="24">
        <v>100</v>
      </c>
      <c r="D17" s="64">
        <v>429.4</v>
      </c>
    </row>
    <row r="18" spans="1:4" s="8" customFormat="1" ht="76.5" customHeight="1">
      <c r="A18" s="21" t="s">
        <v>78</v>
      </c>
      <c r="B18" s="24"/>
      <c r="C18" s="24"/>
      <c r="D18" s="65">
        <f>D19</f>
        <v>1268.2</v>
      </c>
    </row>
    <row r="19" spans="1:4" s="8" customFormat="1" ht="112.5">
      <c r="A19" s="22" t="s">
        <v>243</v>
      </c>
      <c r="B19" s="54" t="s">
        <v>248</v>
      </c>
      <c r="C19" s="55"/>
      <c r="D19" s="65">
        <f>D20</f>
        <v>1268.2</v>
      </c>
    </row>
    <row r="20" spans="1:4" ht="37.5">
      <c r="A20" s="21" t="s">
        <v>74</v>
      </c>
      <c r="B20" s="56" t="s">
        <v>250</v>
      </c>
      <c r="C20" s="24"/>
      <c r="D20" s="64">
        <f>SUM(D21:D23)</f>
        <v>1268.2</v>
      </c>
    </row>
    <row r="21" spans="1:4" ht="94.5" customHeight="1">
      <c r="A21" s="21" t="s">
        <v>75</v>
      </c>
      <c r="B21" s="56" t="s">
        <v>250</v>
      </c>
      <c r="C21" s="24">
        <v>100</v>
      </c>
      <c r="D21" s="64">
        <v>669.7</v>
      </c>
    </row>
    <row r="22" spans="1:4" s="8" customFormat="1" ht="37.5">
      <c r="A22" s="21" t="s">
        <v>76</v>
      </c>
      <c r="B22" s="56" t="s">
        <v>250</v>
      </c>
      <c r="C22" s="24">
        <v>200</v>
      </c>
      <c r="D22" s="64">
        <v>569.2</v>
      </c>
    </row>
    <row r="23" spans="1:4" s="8" customFormat="1" ht="18.75">
      <c r="A23" s="21" t="s">
        <v>77</v>
      </c>
      <c r="B23" s="56" t="s">
        <v>250</v>
      </c>
      <c r="C23" s="24">
        <v>800</v>
      </c>
      <c r="D23" s="64">
        <v>29.3</v>
      </c>
    </row>
    <row r="24" spans="1:4" s="8" customFormat="1" ht="18.75">
      <c r="A24" s="22" t="s">
        <v>82</v>
      </c>
      <c r="B24" s="55">
        <v>9900000000</v>
      </c>
      <c r="C24" s="55"/>
      <c r="D24" s="65">
        <f>D25</f>
        <v>1</v>
      </c>
    </row>
    <row r="25" spans="1:4" ht="18.75">
      <c r="A25" s="21" t="s">
        <v>83</v>
      </c>
      <c r="B25" s="24">
        <v>9900007500</v>
      </c>
      <c r="C25" s="24"/>
      <c r="D25" s="64">
        <f>D26</f>
        <v>1</v>
      </c>
    </row>
    <row r="26" spans="1:4" s="8" customFormat="1" ht="18.75">
      <c r="A26" s="21" t="s">
        <v>77</v>
      </c>
      <c r="B26" s="24">
        <v>9900007500</v>
      </c>
      <c r="C26" s="24">
        <v>800</v>
      </c>
      <c r="D26" s="64">
        <v>1</v>
      </c>
    </row>
    <row r="27" spans="1:4" s="8" customFormat="1" ht="56.25">
      <c r="A27" s="22" t="s">
        <v>276</v>
      </c>
      <c r="B27" s="24">
        <v>1200000000</v>
      </c>
      <c r="C27" s="55"/>
      <c r="D27" s="98">
        <f>D29+D30</f>
        <v>335.8</v>
      </c>
    </row>
    <row r="28" spans="1:4" s="8" customFormat="1" ht="37.5">
      <c r="A28" s="21" t="s">
        <v>263</v>
      </c>
      <c r="B28" s="24">
        <v>1200000000</v>
      </c>
      <c r="C28" s="55"/>
      <c r="D28" s="96">
        <f>D27</f>
        <v>335.8</v>
      </c>
    </row>
    <row r="29" spans="1:4" ht="37.5">
      <c r="A29" s="21" t="s">
        <v>76</v>
      </c>
      <c r="B29" s="24">
        <v>1200002040</v>
      </c>
      <c r="C29" s="24">
        <v>200</v>
      </c>
      <c r="D29" s="64">
        <v>237.9</v>
      </c>
    </row>
    <row r="30" spans="1:4" ht="18.75">
      <c r="A30" s="21" t="s">
        <v>77</v>
      </c>
      <c r="B30" s="24">
        <v>1200092360</v>
      </c>
      <c r="C30" s="24">
        <v>800</v>
      </c>
      <c r="D30" s="64">
        <v>97.9</v>
      </c>
    </row>
    <row r="31" spans="1:4" s="8" customFormat="1" ht="18.75">
      <c r="A31" s="22" t="s">
        <v>82</v>
      </c>
      <c r="B31" s="55">
        <v>9900000000</v>
      </c>
      <c r="C31" s="55"/>
      <c r="D31" s="65">
        <f>D32</f>
        <v>71.8</v>
      </c>
    </row>
    <row r="32" spans="1:4" s="8" customFormat="1" ht="75">
      <c r="A32" s="21" t="s">
        <v>206</v>
      </c>
      <c r="B32" s="24">
        <v>9900051180</v>
      </c>
      <c r="C32" s="24"/>
      <c r="D32" s="64">
        <f>D33+D34</f>
        <v>71.8</v>
      </c>
    </row>
    <row r="33" spans="1:8" s="8" customFormat="1" ht="18.75">
      <c r="A33" s="21" t="s">
        <v>96</v>
      </c>
      <c r="B33" s="24">
        <v>9900051180</v>
      </c>
      <c r="C33" s="24">
        <v>100</v>
      </c>
      <c r="D33" s="64">
        <v>70.3</v>
      </c>
      <c r="E33" s="9"/>
      <c r="F33" s="9"/>
      <c r="G33" s="9"/>
      <c r="H33" s="9"/>
    </row>
    <row r="34" spans="1:4" s="8" customFormat="1" ht="37.5">
      <c r="A34" s="21" t="s">
        <v>76</v>
      </c>
      <c r="B34" s="24">
        <v>9900051180</v>
      </c>
      <c r="C34" s="24">
        <v>200</v>
      </c>
      <c r="D34" s="64">
        <v>1.5</v>
      </c>
    </row>
    <row r="35" spans="1:4" s="8" customFormat="1" ht="93.75">
      <c r="A35" s="22" t="s">
        <v>275</v>
      </c>
      <c r="B35" s="55">
        <v>2100000000</v>
      </c>
      <c r="C35" s="55"/>
      <c r="D35" s="65">
        <f>D36</f>
        <v>89.2</v>
      </c>
    </row>
    <row r="36" spans="1:4" ht="37.5">
      <c r="A36" s="21" t="s">
        <v>211</v>
      </c>
      <c r="B36" s="24">
        <v>2100003150</v>
      </c>
      <c r="C36" s="24"/>
      <c r="D36" s="64">
        <f>D37+D38</f>
        <v>89.2</v>
      </c>
    </row>
    <row r="37" spans="1:4" s="8" customFormat="1" ht="93" customHeight="1" hidden="1">
      <c r="A37" s="21" t="s">
        <v>75</v>
      </c>
      <c r="B37" s="24">
        <v>2100003150</v>
      </c>
      <c r="C37" s="24">
        <v>100</v>
      </c>
      <c r="D37" s="64"/>
    </row>
    <row r="38" spans="1:4" ht="37.5">
      <c r="A38" s="21" t="s">
        <v>76</v>
      </c>
      <c r="B38" s="24">
        <v>2100003150</v>
      </c>
      <c r="C38" s="24">
        <v>200</v>
      </c>
      <c r="D38" s="64">
        <v>89.2</v>
      </c>
    </row>
    <row r="39" spans="1:4" s="8" customFormat="1" ht="93.75">
      <c r="A39" s="22" t="s">
        <v>245</v>
      </c>
      <c r="B39" s="55">
        <v>2100000000</v>
      </c>
      <c r="C39" s="55"/>
      <c r="D39" s="65">
        <f>D40+D42</f>
        <v>170</v>
      </c>
    </row>
    <row r="40" spans="1:4" ht="18.75">
      <c r="A40" s="21" t="s">
        <v>212</v>
      </c>
      <c r="B40" s="24">
        <v>2100003150</v>
      </c>
      <c r="C40" s="24"/>
      <c r="D40" s="64">
        <f>D41</f>
        <v>170</v>
      </c>
    </row>
    <row r="41" spans="1:4" ht="36" customHeight="1">
      <c r="A41" s="21" t="s">
        <v>76</v>
      </c>
      <c r="B41" s="24">
        <v>2100003150</v>
      </c>
      <c r="C41" s="24">
        <v>200</v>
      </c>
      <c r="D41" s="64">
        <v>170</v>
      </c>
    </row>
    <row r="42" spans="1:4" s="8" customFormat="1" ht="93.75" hidden="1">
      <c r="A42" s="21" t="s">
        <v>219</v>
      </c>
      <c r="B42" s="24">
        <v>21000074040</v>
      </c>
      <c r="C42" s="24"/>
      <c r="D42" s="64">
        <f>D43</f>
        <v>0</v>
      </c>
    </row>
    <row r="43" spans="1:4" ht="37.5" hidden="1">
      <c r="A43" s="21" t="s">
        <v>76</v>
      </c>
      <c r="B43" s="24">
        <v>21000074040</v>
      </c>
      <c r="C43" s="24">
        <v>200</v>
      </c>
      <c r="D43" s="64"/>
    </row>
    <row r="44" spans="1:4" s="8" customFormat="1" ht="112.5" customHeight="1">
      <c r="A44" s="22" t="s">
        <v>246</v>
      </c>
      <c r="B44" s="55">
        <v>2000000000</v>
      </c>
      <c r="C44" s="55"/>
      <c r="D44" s="73">
        <f>D48+D53+D57</f>
        <v>959</v>
      </c>
    </row>
    <row r="45" spans="1:4" ht="1.5" customHeight="1">
      <c r="A45" s="21" t="s">
        <v>89</v>
      </c>
      <c r="B45" s="24">
        <v>2000003610</v>
      </c>
      <c r="C45" s="24"/>
      <c r="D45" s="66">
        <f>D46</f>
        <v>0</v>
      </c>
    </row>
    <row r="46" spans="1:4" ht="39" customHeight="1" hidden="1">
      <c r="A46" s="21" t="s">
        <v>213</v>
      </c>
      <c r="B46" s="24">
        <v>2000003610</v>
      </c>
      <c r="C46" s="24"/>
      <c r="D46" s="66">
        <f>D47</f>
        <v>0</v>
      </c>
    </row>
    <row r="47" spans="1:4" ht="37.5" hidden="1">
      <c r="A47" s="21" t="s">
        <v>76</v>
      </c>
      <c r="B47" s="24">
        <v>2000003560</v>
      </c>
      <c r="C47" s="24">
        <v>200</v>
      </c>
      <c r="D47" s="66"/>
    </row>
    <row r="48" spans="1:4" ht="18.75">
      <c r="A48" s="21" t="s">
        <v>102</v>
      </c>
      <c r="B48" s="24">
        <v>2000003560</v>
      </c>
      <c r="C48" s="24"/>
      <c r="D48" s="66">
        <f>D49+D50</f>
        <v>24.1</v>
      </c>
    </row>
    <row r="49" spans="1:4" ht="37.5">
      <c r="A49" s="21" t="s">
        <v>76</v>
      </c>
      <c r="B49" s="24">
        <v>2000003560</v>
      </c>
      <c r="C49" s="24">
        <v>200</v>
      </c>
      <c r="D49" s="66">
        <v>22.5</v>
      </c>
    </row>
    <row r="50" spans="1:4" ht="18.75">
      <c r="A50" s="21" t="s">
        <v>77</v>
      </c>
      <c r="B50" s="24">
        <v>2000003560</v>
      </c>
      <c r="C50" s="24">
        <v>800</v>
      </c>
      <c r="D50" s="66">
        <v>1.6</v>
      </c>
    </row>
    <row r="51" spans="1:4" ht="0.75" customHeight="1">
      <c r="A51" s="12" t="s">
        <v>219</v>
      </c>
      <c r="B51" s="10">
        <v>2000074040</v>
      </c>
      <c r="C51" s="10"/>
      <c r="D51" s="64">
        <f>D52</f>
        <v>0</v>
      </c>
    </row>
    <row r="52" spans="1:4" ht="15.75" customHeight="1" hidden="1">
      <c r="A52" s="12" t="s">
        <v>76</v>
      </c>
      <c r="B52" s="10">
        <v>2000074040</v>
      </c>
      <c r="C52" s="10">
        <v>200</v>
      </c>
      <c r="D52" s="64">
        <v>0</v>
      </c>
    </row>
    <row r="53" spans="1:4" ht="18.75">
      <c r="A53" s="21" t="s">
        <v>93</v>
      </c>
      <c r="B53" s="56"/>
      <c r="C53" s="24"/>
      <c r="D53" s="96">
        <f>D54</f>
        <v>434.9</v>
      </c>
    </row>
    <row r="54" spans="1:4" ht="37.5">
      <c r="A54" s="21" t="s">
        <v>95</v>
      </c>
      <c r="B54" s="24">
        <v>2000006050</v>
      </c>
      <c r="C54" s="24"/>
      <c r="D54" s="64">
        <f>D55+D56</f>
        <v>434.9</v>
      </c>
    </row>
    <row r="55" spans="1:4" ht="96.75" customHeight="1">
      <c r="A55" s="12" t="s">
        <v>75</v>
      </c>
      <c r="B55" s="24">
        <v>2000006050</v>
      </c>
      <c r="C55" s="10">
        <v>100</v>
      </c>
      <c r="D55" s="66">
        <v>157.7</v>
      </c>
    </row>
    <row r="56" spans="1:4" ht="37.5">
      <c r="A56" s="21" t="s">
        <v>76</v>
      </c>
      <c r="B56" s="24">
        <v>2000006050</v>
      </c>
      <c r="C56" s="24">
        <v>200</v>
      </c>
      <c r="D56" s="64">
        <v>277.2</v>
      </c>
    </row>
    <row r="57" spans="1:4" s="53" customFormat="1" ht="37.5">
      <c r="A57" s="81" t="s">
        <v>251</v>
      </c>
      <c r="B57" s="10">
        <v>2000074040</v>
      </c>
      <c r="C57" s="10"/>
      <c r="D57" s="97">
        <f>D58</f>
        <v>500</v>
      </c>
    </row>
    <row r="58" spans="1:4" s="53" customFormat="1" ht="37.5">
      <c r="A58" s="86" t="s">
        <v>76</v>
      </c>
      <c r="B58" s="10">
        <v>2000074040</v>
      </c>
      <c r="C58" s="10">
        <v>200</v>
      </c>
      <c r="D58" s="97">
        <v>500</v>
      </c>
    </row>
  </sheetData>
  <sheetProtection/>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E59"/>
  <sheetViews>
    <sheetView zoomScale="80" zoomScaleNormal="80" zoomScalePageLayoutView="0" workbookViewId="0" topLeftCell="A1">
      <selection activeCell="A9" sqref="A9:E9"/>
    </sheetView>
  </sheetViews>
  <sheetFormatPr defaultColWidth="14.421875" defaultRowHeight="15"/>
  <cols>
    <col min="1" max="1" width="55.7109375" style="13" customWidth="1"/>
    <col min="2" max="2" width="16.28125" style="9" customWidth="1"/>
    <col min="3" max="3" width="8.28125" style="9" customWidth="1"/>
    <col min="4" max="4" width="14.421875" style="9" customWidth="1"/>
    <col min="5" max="5" width="14.7109375" style="9" customWidth="1"/>
    <col min="6" max="252" width="9.140625" style="9" customWidth="1"/>
    <col min="253" max="253" width="55.7109375" style="9" customWidth="1"/>
    <col min="254" max="254" width="12.00390625" style="9" customWidth="1"/>
    <col min="255" max="255" width="8.28125" style="9" customWidth="1"/>
    <col min="256" max="16384" width="14.421875" style="9" customWidth="1"/>
  </cols>
  <sheetData>
    <row r="1" spans="1:5" s="6" customFormat="1" ht="18.75">
      <c r="A1" s="131" t="s">
        <v>202</v>
      </c>
      <c r="B1" s="131"/>
      <c r="C1" s="131"/>
      <c r="D1" s="131"/>
      <c r="E1" s="131"/>
    </row>
    <row r="2" spans="1:5" s="6" customFormat="1" ht="18.75" customHeight="1">
      <c r="A2" s="131" t="s">
        <v>240</v>
      </c>
      <c r="B2" s="131"/>
      <c r="C2" s="131"/>
      <c r="D2" s="131"/>
      <c r="E2" s="131"/>
    </row>
    <row r="3" spans="1:5" s="6" customFormat="1" ht="18.75" customHeight="1">
      <c r="A3" s="131" t="s">
        <v>11</v>
      </c>
      <c r="B3" s="131"/>
      <c r="C3" s="131"/>
      <c r="D3" s="131"/>
      <c r="E3" s="131"/>
    </row>
    <row r="4" spans="1:5" s="6" customFormat="1" ht="18.75">
      <c r="A4" s="131" t="s">
        <v>290</v>
      </c>
      <c r="B4" s="131"/>
      <c r="C4" s="131"/>
      <c r="D4" s="131"/>
      <c r="E4" s="131"/>
    </row>
    <row r="5" spans="1:5" s="6" customFormat="1" ht="18.75" customHeight="1">
      <c r="A5" s="131" t="s">
        <v>241</v>
      </c>
      <c r="B5" s="131"/>
      <c r="C5" s="131"/>
      <c r="D5" s="131"/>
      <c r="E5" s="131"/>
    </row>
    <row r="6" spans="1:5" s="6" customFormat="1" ht="18.75" customHeight="1">
      <c r="A6" s="131" t="s">
        <v>11</v>
      </c>
      <c r="B6" s="131"/>
      <c r="C6" s="131"/>
      <c r="D6" s="131"/>
      <c r="E6" s="131"/>
    </row>
    <row r="7" spans="1:5" s="6" customFormat="1" ht="18.75" customHeight="1">
      <c r="A7" s="131" t="s">
        <v>253</v>
      </c>
      <c r="B7" s="131"/>
      <c r="C7" s="131"/>
      <c r="D7" s="131"/>
      <c r="E7" s="131"/>
    </row>
    <row r="8" spans="1:4" ht="18.75">
      <c r="A8" s="132"/>
      <c r="B8" s="132"/>
      <c r="C8" s="132"/>
      <c r="D8" s="132"/>
    </row>
    <row r="9" spans="1:5" ht="115.5" customHeight="1">
      <c r="A9" s="133" t="s">
        <v>260</v>
      </c>
      <c r="B9" s="133"/>
      <c r="C9" s="133"/>
      <c r="D9" s="133"/>
      <c r="E9" s="133"/>
    </row>
    <row r="10" spans="1:5" s="13" customFormat="1" ht="15.75">
      <c r="A10" s="135"/>
      <c r="B10" s="135"/>
      <c r="C10" s="135"/>
      <c r="D10" s="135"/>
      <c r="E10" s="135"/>
    </row>
    <row r="11" spans="1:5" s="13" customFormat="1" ht="15.75">
      <c r="A11" s="136" t="s">
        <v>67</v>
      </c>
      <c r="B11" s="136" t="s">
        <v>69</v>
      </c>
      <c r="C11" s="136" t="s">
        <v>70</v>
      </c>
      <c r="D11" s="140" t="s">
        <v>103</v>
      </c>
      <c r="E11" s="140"/>
    </row>
    <row r="12" spans="1:5" s="13" customFormat="1" ht="18.75">
      <c r="A12" s="137"/>
      <c r="B12" s="137"/>
      <c r="C12" s="137"/>
      <c r="D12" s="35">
        <v>2019</v>
      </c>
      <c r="E12" s="84">
        <v>2020</v>
      </c>
    </row>
    <row r="13" spans="1:5" s="13" customFormat="1" ht="15.75">
      <c r="A13" s="5">
        <v>1</v>
      </c>
      <c r="B13" s="5">
        <v>2</v>
      </c>
      <c r="C13" s="5">
        <v>3</v>
      </c>
      <c r="D13" s="5">
        <v>4</v>
      </c>
      <c r="E13" s="5">
        <v>5</v>
      </c>
    </row>
    <row r="14" spans="1:5" s="13" customFormat="1" ht="18.75">
      <c r="A14" s="22" t="s">
        <v>28</v>
      </c>
      <c r="B14" s="55"/>
      <c r="C14" s="55"/>
      <c r="D14" s="74">
        <f>D15+D19+D24+D27+D31+D35+D39+D44+D58</f>
        <v>3158.2</v>
      </c>
      <c r="E14" s="74">
        <f>E15+E19+E24+E27+E31+E35+E39+E44+E58</f>
        <v>3161.1</v>
      </c>
    </row>
    <row r="15" spans="1:5" s="13" customFormat="1" ht="112.5">
      <c r="A15" s="22" t="s">
        <v>242</v>
      </c>
      <c r="B15" s="54" t="s">
        <v>248</v>
      </c>
      <c r="C15" s="55"/>
      <c r="D15" s="65">
        <f>D16</f>
        <v>429.4</v>
      </c>
      <c r="E15" s="65">
        <f>E16</f>
        <v>429.4</v>
      </c>
    </row>
    <row r="16" spans="1:5" s="13" customFormat="1" ht="18.75">
      <c r="A16" s="21" t="s">
        <v>221</v>
      </c>
      <c r="B16" s="56" t="s">
        <v>249</v>
      </c>
      <c r="C16" s="24"/>
      <c r="D16" s="64">
        <f>D17</f>
        <v>429.4</v>
      </c>
      <c r="E16" s="64">
        <f>E17</f>
        <v>429.4</v>
      </c>
    </row>
    <row r="17" spans="1:5" s="13" customFormat="1" ht="96.75" customHeight="1">
      <c r="A17" s="21" t="s">
        <v>75</v>
      </c>
      <c r="B17" s="56" t="s">
        <v>249</v>
      </c>
      <c r="C17" s="24">
        <v>100</v>
      </c>
      <c r="D17" s="64">
        <v>429.4</v>
      </c>
      <c r="E17" s="64">
        <v>429.4</v>
      </c>
    </row>
    <row r="18" spans="1:5" s="13" customFormat="1" ht="74.25" customHeight="1">
      <c r="A18" s="21" t="s">
        <v>78</v>
      </c>
      <c r="B18" s="24"/>
      <c r="C18" s="24"/>
      <c r="D18" s="65">
        <f>D19</f>
        <v>1012.7</v>
      </c>
      <c r="E18" s="65">
        <f>E19</f>
        <v>1012.7</v>
      </c>
    </row>
    <row r="19" spans="1:5" s="13" customFormat="1" ht="112.5">
      <c r="A19" s="22" t="s">
        <v>243</v>
      </c>
      <c r="B19" s="54" t="s">
        <v>248</v>
      </c>
      <c r="C19" s="55"/>
      <c r="D19" s="65">
        <f>D20</f>
        <v>1012.7</v>
      </c>
      <c r="E19" s="65">
        <f>E20</f>
        <v>1012.7</v>
      </c>
    </row>
    <row r="20" spans="1:5" s="13" customFormat="1" ht="37.5">
      <c r="A20" s="21" t="s">
        <v>74</v>
      </c>
      <c r="B20" s="56" t="s">
        <v>250</v>
      </c>
      <c r="C20" s="24"/>
      <c r="D20" s="64">
        <f>SUM(D21:D23)</f>
        <v>1012.7</v>
      </c>
      <c r="E20" s="64">
        <f>SUM(E21:E23)</f>
        <v>1012.7</v>
      </c>
    </row>
    <row r="21" spans="1:5" s="13" customFormat="1" ht="94.5" customHeight="1">
      <c r="A21" s="21" t="s">
        <v>75</v>
      </c>
      <c r="B21" s="56" t="s">
        <v>250</v>
      </c>
      <c r="C21" s="24">
        <v>100</v>
      </c>
      <c r="D21" s="64">
        <v>669.7</v>
      </c>
      <c r="E21" s="64">
        <v>669.7</v>
      </c>
    </row>
    <row r="22" spans="1:5" s="7" customFormat="1" ht="37.5">
      <c r="A22" s="21" t="s">
        <v>76</v>
      </c>
      <c r="B22" s="56" t="s">
        <v>250</v>
      </c>
      <c r="C22" s="24">
        <v>200</v>
      </c>
      <c r="D22" s="66">
        <v>313.7</v>
      </c>
      <c r="E22" s="66">
        <v>313.7</v>
      </c>
    </row>
    <row r="23" spans="1:5" s="13" customFormat="1" ht="18.75">
      <c r="A23" s="21" t="s">
        <v>77</v>
      </c>
      <c r="B23" s="56" t="s">
        <v>250</v>
      </c>
      <c r="C23" s="24">
        <v>800</v>
      </c>
      <c r="D23" s="66">
        <v>29.3</v>
      </c>
      <c r="E23" s="66">
        <v>29.3</v>
      </c>
    </row>
    <row r="24" spans="1:5" s="13" customFormat="1" ht="18.75">
      <c r="A24" s="22" t="s">
        <v>82</v>
      </c>
      <c r="B24" s="55">
        <v>9900000000</v>
      </c>
      <c r="C24" s="55"/>
      <c r="D24" s="65">
        <f>D25</f>
        <v>1</v>
      </c>
      <c r="E24" s="65">
        <f>E25</f>
        <v>1</v>
      </c>
    </row>
    <row r="25" spans="1:5" s="13" customFormat="1" ht="18.75">
      <c r="A25" s="21" t="s">
        <v>83</v>
      </c>
      <c r="B25" s="24">
        <v>9900007500</v>
      </c>
      <c r="C25" s="24"/>
      <c r="D25" s="64">
        <f>D26</f>
        <v>1</v>
      </c>
      <c r="E25" s="64">
        <f>E26</f>
        <v>1</v>
      </c>
    </row>
    <row r="26" spans="1:5" s="13" customFormat="1" ht="18.75">
      <c r="A26" s="21" t="s">
        <v>77</v>
      </c>
      <c r="B26" s="24">
        <v>9900007500</v>
      </c>
      <c r="C26" s="24">
        <v>800</v>
      </c>
      <c r="D26" s="64">
        <v>1</v>
      </c>
      <c r="E26" s="64">
        <v>1</v>
      </c>
    </row>
    <row r="27" spans="1:5" s="8" customFormat="1" ht="56.25">
      <c r="A27" s="22" t="s">
        <v>276</v>
      </c>
      <c r="B27" s="24">
        <v>1200000000</v>
      </c>
      <c r="C27" s="55"/>
      <c r="D27" s="98">
        <f>D29+D30</f>
        <v>335.8</v>
      </c>
      <c r="E27" s="98">
        <f>E29+E30</f>
        <v>335.8</v>
      </c>
    </row>
    <row r="28" spans="1:5" s="8" customFormat="1" ht="37.5">
      <c r="A28" s="21" t="s">
        <v>263</v>
      </c>
      <c r="B28" s="24">
        <v>1200000000</v>
      </c>
      <c r="C28" s="55"/>
      <c r="D28" s="96">
        <f>D27</f>
        <v>335.8</v>
      </c>
      <c r="E28" s="96">
        <f>E27</f>
        <v>335.8</v>
      </c>
    </row>
    <row r="29" spans="1:5" ht="37.5">
      <c r="A29" s="21" t="s">
        <v>76</v>
      </c>
      <c r="B29" s="24">
        <v>1200002040</v>
      </c>
      <c r="C29" s="24">
        <v>200</v>
      </c>
      <c r="D29" s="64">
        <v>237.9</v>
      </c>
      <c r="E29" s="64">
        <v>237.9</v>
      </c>
    </row>
    <row r="30" spans="1:5" ht="28.5" customHeight="1">
      <c r="A30" s="21" t="s">
        <v>77</v>
      </c>
      <c r="B30" s="24">
        <v>1200092360</v>
      </c>
      <c r="C30" s="24">
        <v>800</v>
      </c>
      <c r="D30" s="64">
        <v>97.9</v>
      </c>
      <c r="E30" s="64">
        <v>97.9</v>
      </c>
    </row>
    <row r="31" spans="1:5" s="8" customFormat="1" ht="18.75">
      <c r="A31" s="22" t="s">
        <v>82</v>
      </c>
      <c r="B31" s="55">
        <v>9900000000</v>
      </c>
      <c r="C31" s="55"/>
      <c r="D31" s="65">
        <f>D32</f>
        <v>72.6</v>
      </c>
      <c r="E31" s="65">
        <f>E32</f>
        <v>75.5</v>
      </c>
    </row>
    <row r="32" spans="1:5" ht="75">
      <c r="A32" s="21" t="s">
        <v>206</v>
      </c>
      <c r="B32" s="24">
        <v>9900051180</v>
      </c>
      <c r="C32" s="24"/>
      <c r="D32" s="65">
        <f>D33+D34</f>
        <v>72.6</v>
      </c>
      <c r="E32" s="65">
        <f>E33+E34</f>
        <v>75.5</v>
      </c>
    </row>
    <row r="33" spans="1:5" ht="18.75">
      <c r="A33" s="21" t="s">
        <v>96</v>
      </c>
      <c r="B33" s="24">
        <v>9900051180</v>
      </c>
      <c r="C33" s="24">
        <v>100</v>
      </c>
      <c r="D33" s="66">
        <v>71</v>
      </c>
      <c r="E33" s="66">
        <v>73.9</v>
      </c>
    </row>
    <row r="34" spans="1:5" ht="37.5">
      <c r="A34" s="21" t="s">
        <v>76</v>
      </c>
      <c r="B34" s="24">
        <v>9900051180</v>
      </c>
      <c r="C34" s="24">
        <v>200</v>
      </c>
      <c r="D34" s="66">
        <v>1.6</v>
      </c>
      <c r="E34" s="66">
        <v>1.6</v>
      </c>
    </row>
    <row r="35" spans="1:5" ht="93.75">
      <c r="A35" s="22" t="s">
        <v>275</v>
      </c>
      <c r="B35" s="55">
        <v>2200000000</v>
      </c>
      <c r="C35" s="55"/>
      <c r="D35" s="65">
        <v>78.5</v>
      </c>
      <c r="E35" s="65">
        <v>78.5</v>
      </c>
    </row>
    <row r="36" spans="1:5" s="8" customFormat="1" ht="37.5">
      <c r="A36" s="21" t="s">
        <v>211</v>
      </c>
      <c r="B36" s="24">
        <v>2200024300</v>
      </c>
      <c r="C36" s="24"/>
      <c r="D36" s="64">
        <f>D37+D38</f>
        <v>78.5</v>
      </c>
      <c r="E36" s="64">
        <v>78.5</v>
      </c>
    </row>
    <row r="37" spans="1:5" ht="0.75" customHeight="1">
      <c r="A37" s="21" t="s">
        <v>75</v>
      </c>
      <c r="B37" s="24">
        <v>2200024300</v>
      </c>
      <c r="C37" s="24">
        <v>100</v>
      </c>
      <c r="D37" s="64"/>
      <c r="E37" s="64"/>
    </row>
    <row r="38" spans="1:5" ht="37.5">
      <c r="A38" s="21" t="s">
        <v>76</v>
      </c>
      <c r="B38" s="24">
        <v>2200024300</v>
      </c>
      <c r="C38" s="24">
        <v>200</v>
      </c>
      <c r="D38" s="64">
        <v>78.5</v>
      </c>
      <c r="E38" s="64">
        <v>78.5</v>
      </c>
    </row>
    <row r="39" spans="1:5" s="8" customFormat="1" ht="93.75">
      <c r="A39" s="22" t="s">
        <v>245</v>
      </c>
      <c r="B39" s="55">
        <v>2100000000</v>
      </c>
      <c r="C39" s="55"/>
      <c r="D39" s="65">
        <f>D40+D42</f>
        <v>150</v>
      </c>
      <c r="E39" s="65">
        <f>E40+E42</f>
        <v>150</v>
      </c>
    </row>
    <row r="40" spans="1:5" ht="18.75">
      <c r="A40" s="21" t="s">
        <v>212</v>
      </c>
      <c r="B40" s="24">
        <v>2100003150</v>
      </c>
      <c r="C40" s="24"/>
      <c r="D40" s="64">
        <f>D41</f>
        <v>150</v>
      </c>
      <c r="E40" s="64">
        <f>E41</f>
        <v>150</v>
      </c>
    </row>
    <row r="41" spans="1:5" ht="36.75" customHeight="1">
      <c r="A41" s="21" t="s">
        <v>76</v>
      </c>
      <c r="B41" s="24">
        <v>2100003150</v>
      </c>
      <c r="C41" s="24">
        <v>200</v>
      </c>
      <c r="D41" s="64">
        <v>150</v>
      </c>
      <c r="E41" s="64">
        <v>150</v>
      </c>
    </row>
    <row r="42" spans="1:5" ht="93.75" hidden="1">
      <c r="A42" s="21" t="s">
        <v>219</v>
      </c>
      <c r="B42" s="24">
        <v>21000074040</v>
      </c>
      <c r="C42" s="24"/>
      <c r="D42" s="64">
        <v>0</v>
      </c>
      <c r="E42" s="64">
        <v>0</v>
      </c>
    </row>
    <row r="43" spans="1:5" ht="37.5" hidden="1">
      <c r="A43" s="21" t="s">
        <v>76</v>
      </c>
      <c r="B43" s="24">
        <v>21000074040</v>
      </c>
      <c r="C43" s="24">
        <v>200</v>
      </c>
      <c r="D43" s="64">
        <v>0</v>
      </c>
      <c r="E43" s="64">
        <v>0</v>
      </c>
    </row>
    <row r="44" spans="1:5" ht="117" customHeight="1">
      <c r="A44" s="22" t="s">
        <v>246</v>
      </c>
      <c r="B44" s="55">
        <v>2000000000</v>
      </c>
      <c r="C44" s="55"/>
      <c r="D44" s="73">
        <f>D48+D53+D56</f>
        <v>1013.5999999999999</v>
      </c>
      <c r="E44" s="73">
        <f>E48+E53+E56</f>
        <v>948.9</v>
      </c>
    </row>
    <row r="45" spans="1:5" s="8" customFormat="1" ht="0.75" customHeight="1">
      <c r="A45" s="21" t="s">
        <v>89</v>
      </c>
      <c r="B45" s="24">
        <v>2000003610</v>
      </c>
      <c r="C45" s="24"/>
      <c r="D45" s="66">
        <f>D46</f>
        <v>0</v>
      </c>
      <c r="E45" s="66">
        <f>E46</f>
        <v>0</v>
      </c>
    </row>
    <row r="46" spans="1:5" ht="38.25" customHeight="1" hidden="1">
      <c r="A46" s="21" t="s">
        <v>213</v>
      </c>
      <c r="B46" s="24">
        <v>2000003610</v>
      </c>
      <c r="C46" s="24"/>
      <c r="D46" s="66">
        <f>D47</f>
        <v>0</v>
      </c>
      <c r="E46" s="66">
        <f>E47</f>
        <v>0</v>
      </c>
    </row>
    <row r="47" spans="1:5" ht="37.5" hidden="1">
      <c r="A47" s="21" t="s">
        <v>76</v>
      </c>
      <c r="B47" s="24">
        <v>2000003560</v>
      </c>
      <c r="C47" s="24">
        <v>200</v>
      </c>
      <c r="D47" s="66"/>
      <c r="E47" s="66"/>
    </row>
    <row r="48" spans="1:5" s="8" customFormat="1" ht="18.75">
      <c r="A48" s="21" t="s">
        <v>102</v>
      </c>
      <c r="B48" s="24">
        <v>2000003560</v>
      </c>
      <c r="C48" s="24"/>
      <c r="D48" s="66">
        <v>85</v>
      </c>
      <c r="E48" s="66">
        <v>85</v>
      </c>
    </row>
    <row r="49" spans="1:5" ht="37.5">
      <c r="A49" s="21" t="s">
        <v>76</v>
      </c>
      <c r="B49" s="24">
        <v>2000003560</v>
      </c>
      <c r="C49" s="24">
        <v>200</v>
      </c>
      <c r="D49" s="66">
        <v>83.4</v>
      </c>
      <c r="E49" s="66">
        <v>83.4</v>
      </c>
    </row>
    <row r="50" spans="1:5" ht="18" customHeight="1">
      <c r="A50" s="21" t="s">
        <v>77</v>
      </c>
      <c r="B50" s="24">
        <v>2000003560</v>
      </c>
      <c r="C50" s="24">
        <v>200</v>
      </c>
      <c r="D50" s="66">
        <v>1.6</v>
      </c>
      <c r="E50" s="66">
        <v>1.6</v>
      </c>
    </row>
    <row r="51" spans="1:5" ht="93.75" hidden="1">
      <c r="A51" s="12" t="s">
        <v>219</v>
      </c>
      <c r="B51" s="10">
        <v>2000074040</v>
      </c>
      <c r="C51" s="10"/>
      <c r="D51" s="64">
        <f>D52</f>
        <v>0</v>
      </c>
      <c r="E51" s="64">
        <f>E52</f>
        <v>0</v>
      </c>
    </row>
    <row r="52" spans="1:5" ht="37.5" hidden="1">
      <c r="A52" s="12" t="s">
        <v>76</v>
      </c>
      <c r="B52" s="10">
        <v>2000074040</v>
      </c>
      <c r="C52" s="10">
        <v>200</v>
      </c>
      <c r="D52" s="64">
        <v>0</v>
      </c>
      <c r="E52" s="64">
        <v>0</v>
      </c>
    </row>
    <row r="53" spans="1:5" ht="37.5">
      <c r="A53" s="21" t="s">
        <v>95</v>
      </c>
      <c r="B53" s="24">
        <v>2000006050</v>
      </c>
      <c r="C53" s="24"/>
      <c r="D53" s="64">
        <f>D54+D55</f>
        <v>428.59999999999997</v>
      </c>
      <c r="E53" s="64">
        <f>E54+E55</f>
        <v>363.9</v>
      </c>
    </row>
    <row r="54" spans="1:5" ht="94.5" customHeight="1">
      <c r="A54" s="12" t="s">
        <v>75</v>
      </c>
      <c r="B54" s="24">
        <v>2000006050</v>
      </c>
      <c r="C54" s="10">
        <v>100</v>
      </c>
      <c r="D54" s="66">
        <v>157.7</v>
      </c>
      <c r="E54" s="66">
        <v>157.7</v>
      </c>
    </row>
    <row r="55" spans="1:5" ht="37.5">
      <c r="A55" s="21" t="s">
        <v>76</v>
      </c>
      <c r="B55" s="24">
        <v>2000006050</v>
      </c>
      <c r="C55" s="24">
        <v>200</v>
      </c>
      <c r="D55" s="66">
        <v>270.9</v>
      </c>
      <c r="E55" s="66">
        <v>206.2</v>
      </c>
    </row>
    <row r="56" spans="1:5" ht="37.5">
      <c r="A56" s="81" t="s">
        <v>251</v>
      </c>
      <c r="B56" s="10">
        <v>2000074040</v>
      </c>
      <c r="C56" s="10"/>
      <c r="D56" s="64">
        <v>500</v>
      </c>
      <c r="E56" s="64">
        <f>E57</f>
        <v>500</v>
      </c>
    </row>
    <row r="57" spans="1:5" ht="37.5">
      <c r="A57" s="86" t="s">
        <v>76</v>
      </c>
      <c r="B57" s="10">
        <v>2000074040</v>
      </c>
      <c r="C57" s="10">
        <v>200</v>
      </c>
      <c r="D57" s="64">
        <v>500</v>
      </c>
      <c r="E57" s="64">
        <v>500</v>
      </c>
    </row>
    <row r="58" spans="1:5" s="8" customFormat="1" ht="18.75">
      <c r="A58" s="14" t="s">
        <v>98</v>
      </c>
      <c r="B58" s="67">
        <v>9999999</v>
      </c>
      <c r="C58" s="67"/>
      <c r="D58" s="65">
        <f>D59</f>
        <v>64.6</v>
      </c>
      <c r="E58" s="65">
        <f>E59</f>
        <v>129.3</v>
      </c>
    </row>
    <row r="59" spans="1:5" ht="18.75">
      <c r="A59" s="3" t="s">
        <v>99</v>
      </c>
      <c r="B59" s="69">
        <v>9999999</v>
      </c>
      <c r="C59" s="69">
        <v>999</v>
      </c>
      <c r="D59" s="70">
        <v>64.6</v>
      </c>
      <c r="E59" s="70">
        <v>129.3</v>
      </c>
    </row>
  </sheetData>
  <sheetProtection/>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2017-12-23T05:22:05Z</dcterms:modified>
  <cp:category/>
  <cp:version/>
  <cp:contentType/>
  <cp:contentStatus/>
</cp:coreProperties>
</file>