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813" firstSheet="3" activeTab="10"/>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Лист3" sheetId="12" r:id="rId12"/>
  </sheets>
  <definedNames/>
  <calcPr fullCalcOnLoad="1"/>
</workbook>
</file>

<file path=xl/sharedStrings.xml><?xml version="1.0" encoding="utf-8"?>
<sst xmlns="http://schemas.openxmlformats.org/spreadsheetml/2006/main" count="847" uniqueCount="302">
  <si>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</si>
  <si>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</si>
  <si>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</si>
  <si>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</si>
  <si>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</si>
  <si>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</si>
  <si>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</si>
  <si>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</si>
  <si>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</si>
  <si>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</si>
  <si>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</si>
  <si>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</si>
  <si>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</si>
  <si>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</si>
  <si>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</si>
  <si>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</si>
  <si>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</si>
  <si>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</si>
  <si>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</si>
  <si>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</si>
  <si>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</si>
  <si>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</si>
  <si>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</si>
  <si>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</si>
  <si>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</si>
  <si>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</si>
  <si>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</si>
  <si>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</si>
  <si>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</si>
  <si>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</si>
  <si>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</si>
  <si>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</si>
  <si>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</si>
  <si>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</si>
  <si>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</si>
  <si>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</si>
  <si>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</si>
  <si>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</si>
  <si>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</si>
  <si>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</si>
  <si>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</si>
  <si>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</si>
  <si>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</si>
  <si>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</si>
  <si>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</si>
  <si>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</si>
  <si>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</si>
  <si>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</si>
  <si>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</si>
  <si>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</si>
  <si>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</si>
  <si>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</si>
  <si>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</si>
  <si>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</si>
  <si>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</si>
  <si>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</si>
  <si>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</si>
  <si>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</si>
  <si>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</si>
  <si>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</si>
  <si>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</si>
  <si>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</si>
  <si>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</si>
  <si>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</si>
  <si>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</si>
  <si>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</si>
  <si>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</si>
  <si>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</si>
  <si>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</si>
  <si>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</si>
  <si>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</si>
  <si>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</si>
  <si>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</si>
  <si>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</si>
  <si>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</si>
  <si>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</si>
  <si>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</si>
  <si>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</si>
  <si>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</si>
  <si>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</si>
  <si>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</si>
  <si>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</si>
  <si>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</si>
  <si>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</si>
  <si>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</si>
  <si>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</si>
  <si>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</si>
  <si>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</si>
  <si>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</si>
  <si>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</si>
  <si>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</si>
  <si>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</si>
  <si>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</si>
  <si>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</si>
  <si>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</si>
  <si>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</si>
  <si>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</si>
  <si>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</si>
  <si>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</si>
  <si>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</si>
  <si>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</si>
  <si>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</si>
  <si>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</si>
  <si>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</si>
  <si>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</si>
  <si>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</si>
  <si>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</si>
  <si>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</si>
  <si>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</si>
  <si>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</si>
  <si>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</si>
  <si>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</si>
  <si>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</si>
  <si>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</si>
  <si>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</si>
  <si>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</si>
  <si>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</si>
  <si>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</si>
  <si>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</si>
  <si>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</si>
  <si>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</si>
  <si>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</si>
  <si>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</si>
  <si>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</si>
  <si>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</si>
  <si>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</si>
  <si>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</si>
  <si>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</si>
  <si>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</si>
  <si>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</si>
  <si>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</si>
  <si>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</si>
  <si>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</si>
  <si>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</si>
  <si>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</si>
  <si>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</si>
  <si>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</si>
  <si>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</si>
  <si>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</si>
  <si>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</si>
  <si>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</si>
  <si>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</si>
  <si>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</si>
  <si>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</si>
  <si>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</si>
  <si>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</si>
  <si>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</si>
  <si>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</si>
  <si>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</si>
  <si>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</si>
  <si>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</si>
  <si>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</si>
  <si>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</si>
  <si>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</si>
  <si>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</si>
  <si>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</si>
  <si>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</si>
  <si>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</si>
  <si>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</si>
  <si>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</si>
  <si>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</si>
  <si>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</si>
  <si>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</si>
  <si>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</si>
  <si>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</si>
  <si>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</si>
  <si>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</si>
  <si>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</si>
  <si>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</si>
  <si>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</si>
  <si>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</si>
  <si>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</si>
  <si>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</si>
  <si>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</si>
  <si>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</si>
  <si>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</si>
  <si>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</si>
  <si>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</si>
  <si>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</si>
  <si>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</si>
  <si>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</si>
  <si>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</si>
  <si>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</si>
  <si>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</si>
  <si>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</si>
  <si>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</si>
  <si>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</si>
  <si>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</si>
  <si>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</si>
  <si>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</si>
  <si>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</si>
  <si>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</si>
  <si>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</si>
  <si>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</si>
  <si>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</si>
  <si>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</si>
  <si>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</si>
  <si>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</si>
  <si>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</si>
  <si>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</si>
  <si>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</si>
  <si>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</si>
  <si>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</si>
  <si>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</si>
  <si>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</si>
  <si>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</si>
  <si>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</si>
  <si>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</si>
  <si>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</si>
  <si>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</si>
  <si>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</si>
  <si>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</si>
  <si>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</si>
  <si>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</si>
  <si>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</si>
  <si>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</si>
  <si>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</si>
  <si>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</si>
  <si>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</si>
  <si>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</si>
  <si>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</si>
  <si>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</si>
  <si>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</si>
  <si>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</si>
  <si>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</si>
  <si>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</si>
  <si>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</si>
  <si>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к решению Совета сельского поселения Анновский сельсовет</t>
  </si>
  <si>
    <t xml:space="preserve">«О бюджете сельского поселения Анновский сельсовет  </t>
  </si>
  <si>
    <t>«О бюджете сельского поселения Анновский сельсовет</t>
  </si>
  <si>
    <t xml:space="preserve">Перечень главных администраторов 
доходов бюджета сельского поселения Анновский сельсовет 
муниципального района Белебеевский район Республики Башкортостан </t>
  </si>
  <si>
    <t>Администрация сельского поселения Анновский сельсовет муниципального района Белебеевский район Республики Башкортостан</t>
  </si>
  <si>
    <t>Наименование главного администратора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</si>
  <si>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</si>
  <si>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</si>
  <si>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</si>
  <si>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к решению Совета сельского поселения Анновский  сельсовет</t>
  </si>
  <si>
    <t>«О бюджете сельского поселения Анновский  сельсовет</t>
  </si>
  <si>
    <t xml:space="preserve">к решению Совета сельского поселения Анновский сельсовет </t>
  </si>
  <si>
    <t xml:space="preserve">«О бюджете сельского поселения Анновский сельсовет </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</si>
  <si>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</si>
  <si>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</si>
  <si>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</si>
  <si>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</si>
  <si>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</si>
  <si>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</si>
  <si>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</si>
  <si>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</si>
  <si>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</si>
  <si>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</si>
  <si>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</si>
  <si>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000 2 18 60010 10 0000 151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</si>
  <si>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</si>
  <si>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</si>
  <si>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</si>
  <si>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</si>
  <si>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</si>
  <si>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</si>
  <si>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</si>
  <si>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 xml:space="preserve">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плановый период 2020 и 2021 годов  </t>
  </si>
  <si>
    <t>2020 год</t>
  </si>
  <si>
    <t>2021 год</t>
  </si>
  <si>
    <t>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2019 год</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</si>
  <si>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2020 и 2021 годов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</si>
  <si>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2019 год</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</si>
  <si>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</si>
  <si>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</si>
  <si>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плановый  2020 и 2021 годов  </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</si>
  <si>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2019 год
</t>
  </si>
  <si>
    <t>Перечень
главных администраторов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 на 2019 год и плановый период 2020 и 2021 годов»</t>
  </si>
  <si>
    <t>Муниципальная программа «Пожарная безопасность в сельском поселений Анновский сельсовет муниципальном районе Белебеевский район Республики Башкортостан"</t>
  </si>
  <si>
    <t>201010356</t>
  </si>
  <si>
    <t>Муниципальная программа «Пожарная безопасность в сельском поселений Анновский сельсовет муниципальном районе Белебеевский район Республики Башкортостан "</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</si>
  <si>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</si>
  <si>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</si>
  <si>
    <t>0107</t>
  </si>
  <si>
    <t>2</t>
  </si>
  <si>
    <t>5</t>
  </si>
  <si>
    <t>Обеспечение проведение выборов и референдумов</t>
  </si>
  <si>
    <t>Проведение выборов в представительные органы муниципального образования</t>
  </si>
  <si>
    <t>2000003560</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</si>
  <si>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</si>
  <si>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</si>
  <si>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791</t>
  </si>
  <si>
    <t>1 17 14030 10 0000 150</t>
  </si>
  <si>
    <t>1 17 02020 10 0000 180</t>
  </si>
  <si>
    <t>1 18 01520 10 0000 150</t>
  </si>
  <si>
    <t>1 18 02500 10 0000 150</t>
  </si>
  <si>
    <t>Иные доходы бюджета сельского поселения Анновский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Анновский сельсовет муниципального района Белебеевский район Республики Башкортостан в пределах их компетенции</t>
  </si>
  <si>
    <t>от ____ декабря 2018 года №_____</t>
  </si>
  <si>
    <t xml:space="preserve">       &lt;1&gt; В части доходов, зачисляемых в бюджет поселения Анновский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Анновский сельсовет  муниципального района Белебеевский район Республики Башкортостан.
       &lt;2&gt; Администраторами доходов бюджета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Анновский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Анновский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</si>
  <si>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r>
      <t xml:space="preserve">2 02 15001 10 0000 </t>
    </r>
    <r>
      <rPr>
        <sz val="14"/>
        <color indexed="12"/>
        <rFont val="Times New Roman"/>
        <family val="1"/>
      </rPr>
      <t>150</t>
    </r>
  </si>
  <si>
    <r>
      <t xml:space="preserve">2 02 15002 10 0000 </t>
    </r>
    <r>
      <rPr>
        <sz val="14"/>
        <color indexed="12"/>
        <rFont val="Times New Roman"/>
        <family val="1"/>
      </rPr>
      <t>150</t>
    </r>
  </si>
  <si>
    <r>
      <t xml:space="preserve">2 02 35118 10 0000 </t>
    </r>
    <r>
      <rPr>
        <sz val="14"/>
        <color indexed="12"/>
        <rFont val="Times New Roman"/>
        <family val="1"/>
      </rPr>
      <t>150</t>
    </r>
  </si>
  <si>
    <r>
      <t xml:space="preserve">2 02 40014 10 0000 </t>
    </r>
    <r>
      <rPr>
        <sz val="14"/>
        <color indexed="12"/>
        <rFont val="Times New Roman"/>
        <family val="1"/>
      </rPr>
      <t>150</t>
    </r>
  </si>
  <si>
    <r>
      <t xml:space="preserve">2 02 49999 10 </t>
    </r>
    <r>
      <rPr>
        <sz val="14"/>
        <color indexed="12"/>
        <rFont val="Times New Roman"/>
        <family val="1"/>
      </rPr>
      <t>7404</t>
    </r>
    <r>
      <rPr>
        <sz val="14"/>
        <rFont val="Times New Roman"/>
        <family val="1"/>
      </rPr>
      <t xml:space="preserve"> </t>
    </r>
    <r>
      <rPr>
        <sz val="14"/>
        <color indexed="12"/>
        <rFont val="Times New Roman"/>
        <family val="1"/>
      </rPr>
      <t>150</t>
    </r>
  </si>
  <si>
    <t>от 27 декабря 2018 года  №294</t>
  </si>
  <si>
    <t>от 27 декабря 2018 года № 294</t>
  </si>
  <si>
    <t xml:space="preserve">от 27 декабря 2018 года № 294 </t>
  </si>
  <si>
    <t>от 27 декабря 2018 года №294</t>
  </si>
  <si>
    <t>от  27 декабря 2018 года № 294</t>
  </si>
  <si>
    <t>от  27 декабря 2018 года №  294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</si>
</sst>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0">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sz val="14"/>
      <color indexed="12"/>
      <name val="Times New Roman"/>
      <family val="1"/>
    </font>
    <font>
      <b/>
      <sz val="14"/>
      <name val="Calibri"/>
      <family val="2"/>
    </font>
    <font>
      <sz val="12"/>
      <name val="Calibri"/>
      <family val="2"/>
    </font>
    <font>
      <b/>
      <sz val="12"/>
      <name val="Calibri"/>
      <family val="2"/>
    </font>
    <font>
      <sz val="11"/>
      <name val="Calibri"/>
      <family val="2"/>
    </font>
    <font>
      <sz val="12"/>
      <color indexed="12"/>
      <name val="Times New Roman"/>
      <family val="1"/>
    </font>
    <font>
      <sz val="14"/>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2"/>
      <color rgb="FF0000FF"/>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3"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48">
    <xf numFmtId="0" fontId="0" fillId="0" borderId="0" xfId="0" applyFont="1" applyAlignment="1">
      <alignment/>
    </xf>
    <xf numFmtId="0" fontId="5" fillId="0" borderId="0" xfId="0" applyFont="1" applyAlignment="1">
      <alignment/>
    </xf>
    <xf numFmtId="0" fontId="4" fillId="0" borderId="0" xfId="52" applyFont="1" applyFill="1" applyBorder="1" applyAlignment="1">
      <alignment wrapText="1"/>
      <protection/>
    </xf>
    <xf numFmtId="0" fontId="6" fillId="0" borderId="10" xfId="52" applyFont="1" applyFill="1" applyBorder="1" applyAlignment="1">
      <alignment wrapText="1"/>
      <protection/>
    </xf>
    <xf numFmtId="0" fontId="7" fillId="0" borderId="10" xfId="52" applyFont="1" applyFill="1" applyBorder="1" applyAlignment="1">
      <alignment wrapText="1"/>
      <protection/>
    </xf>
    <xf numFmtId="0" fontId="6" fillId="0" borderId="10" xfId="52" applyFont="1" applyFill="1" applyBorder="1" applyAlignment="1">
      <alignment horizontal="center" wrapText="1"/>
      <protection/>
    </xf>
    <xf numFmtId="0" fontId="2" fillId="0" borderId="0" xfId="52" applyFont="1">
      <alignment/>
      <protection/>
    </xf>
    <xf numFmtId="0" fontId="7" fillId="0" borderId="0" xfId="52" applyFont="1" applyFill="1" applyBorder="1" applyAlignment="1">
      <alignment wrapText="1"/>
      <protection/>
    </xf>
    <xf numFmtId="0" fontId="7" fillId="0" borderId="0" xfId="52" applyFont="1" applyFill="1" applyBorder="1">
      <alignment/>
      <protection/>
    </xf>
    <xf numFmtId="0" fontId="6" fillId="0" borderId="0" xfId="52" applyFont="1" applyFill="1" applyBorder="1">
      <alignment/>
      <protection/>
    </xf>
    <xf numFmtId="0" fontId="47" fillId="0" borderId="10" xfId="0" applyFont="1" applyBorder="1" applyAlignment="1">
      <alignment horizontal="center" wrapText="1"/>
    </xf>
    <xf numFmtId="0" fontId="6" fillId="0" borderId="0" xfId="52" applyFont="1" applyFill="1" applyBorder="1" applyAlignment="1">
      <alignment wrapText="1"/>
      <protection/>
    </xf>
    <xf numFmtId="0" fontId="4" fillId="0" borderId="10" xfId="52" applyFont="1" applyFill="1" applyBorder="1" applyAlignment="1">
      <alignment wrapText="1"/>
      <protection/>
    </xf>
    <xf numFmtId="0" fontId="2" fillId="0" borderId="0" xfId="0" applyFont="1" applyAlignment="1">
      <alignment/>
    </xf>
    <xf numFmtId="0" fontId="12" fillId="0" borderId="0" xfId="0" applyFont="1" applyAlignment="1">
      <alignment/>
    </xf>
    <xf numFmtId="0" fontId="2" fillId="0" borderId="0" xfId="0" applyFont="1" applyAlignment="1">
      <alignment horizontal="right"/>
    </xf>
    <xf numFmtId="0" fontId="12" fillId="0" borderId="0" xfId="0" applyFont="1" applyAlignment="1">
      <alignment horizontal="center"/>
    </xf>
    <xf numFmtId="0" fontId="2" fillId="0" borderId="10" xfId="0" applyFont="1" applyBorder="1" applyAlignment="1">
      <alignment vertical="top" wrapText="1"/>
    </xf>
    <xf numFmtId="0" fontId="2" fillId="0" borderId="10" xfId="0" applyFont="1" applyBorder="1" applyAlignment="1">
      <alignment horizontal="justify"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4" fillId="0" borderId="10" xfId="0" applyFont="1" applyBorder="1" applyAlignment="1">
      <alignment horizontal="justify" vertical="top" wrapText="1"/>
    </xf>
    <xf numFmtId="0" fontId="4" fillId="0" borderId="10" xfId="0" applyFont="1" applyBorder="1" applyAlignment="1">
      <alignment vertical="top" wrapText="1"/>
    </xf>
    <xf numFmtId="4" fontId="2" fillId="0" borderId="0" xfId="0" applyNumberFormat="1" applyFont="1" applyFill="1" applyAlignment="1">
      <alignment horizontal="right"/>
    </xf>
    <xf numFmtId="3" fontId="4"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right" vertical="top" wrapText="1"/>
    </xf>
    <xf numFmtId="0" fontId="9" fillId="0" borderId="0" xfId="0" applyFont="1" applyAlignment="1">
      <alignment/>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52" applyFont="1" applyFill="1" applyBorder="1" applyAlignment="1">
      <alignment wrapText="1"/>
      <protection/>
    </xf>
    <xf numFmtId="165" fontId="6" fillId="0" borderId="0" xfId="52" applyNumberFormat="1" applyFont="1" applyFill="1" applyBorder="1" applyAlignment="1">
      <alignment wrapText="1"/>
      <protection/>
    </xf>
    <xf numFmtId="0" fontId="6" fillId="0" borderId="0" xfId="52" applyFont="1" applyFill="1" applyBorder="1" applyAlignment="1">
      <alignment horizontal="right"/>
      <protection/>
    </xf>
    <xf numFmtId="4" fontId="2" fillId="0" borderId="10" xfId="0" applyNumberFormat="1" applyFont="1" applyFill="1" applyBorder="1" applyAlignment="1">
      <alignment horizontal="center" wrapText="1"/>
    </xf>
    <xf numFmtId="4" fontId="5" fillId="0" borderId="0" xfId="0" applyNumberFormat="1" applyFont="1" applyFill="1" applyAlignment="1">
      <alignment/>
    </xf>
    <xf numFmtId="0" fontId="48" fillId="0" borderId="0" xfId="52" applyFont="1" applyFill="1" applyBorder="1">
      <alignment/>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164" fontId="4" fillId="0" borderId="10" xfId="0" applyNumberFormat="1" applyFont="1" applyBorder="1" applyAlignment="1">
      <alignment horizontal="right" wrapText="1"/>
    </xf>
    <xf numFmtId="164" fontId="2" fillId="0" borderId="10" xfId="0" applyNumberFormat="1" applyFont="1" applyFill="1" applyBorder="1" applyAlignment="1">
      <alignment horizontal="right" wrapText="1"/>
    </xf>
    <xf numFmtId="0" fontId="4" fillId="0" borderId="10" xfId="52" applyFont="1" applyFill="1" applyBorder="1" applyAlignment="1">
      <alignment horizontal="center"/>
      <protection/>
    </xf>
    <xf numFmtId="0" fontId="2" fillId="0" borderId="0" xfId="52" applyFont="1" applyFill="1" applyBorder="1">
      <alignment/>
      <protection/>
    </xf>
    <xf numFmtId="0" fontId="2" fillId="0" borderId="10" xfId="52" applyFont="1" applyFill="1" applyBorder="1" applyAlignment="1">
      <alignment horizontal="center"/>
      <protection/>
    </xf>
    <xf numFmtId="0" fontId="4" fillId="0" borderId="0" xfId="52" applyFont="1" applyFill="1" applyBorder="1">
      <alignment/>
      <protection/>
    </xf>
    <xf numFmtId="164" fontId="4" fillId="0" borderId="10" xfId="0" applyNumberFormat="1" applyFont="1" applyFill="1" applyBorder="1" applyAlignment="1">
      <alignment horizontal="right" wrapText="1"/>
    </xf>
    <xf numFmtId="165" fontId="2" fillId="0" borderId="0" xfId="52" applyNumberFormat="1" applyFont="1" applyFill="1" applyBorder="1" applyAlignment="1">
      <alignment wrapText="1"/>
      <protection/>
    </xf>
    <xf numFmtId="0" fontId="2" fillId="0" borderId="0" xfId="52" applyFont="1" applyFill="1" applyBorder="1" applyAlignment="1">
      <alignment wrapText="1"/>
      <protection/>
    </xf>
    <xf numFmtId="0" fontId="2" fillId="0" borderId="10" xfId="52" applyFont="1" applyFill="1" applyBorder="1" applyAlignment="1">
      <alignment horizontal="center" wrapText="1"/>
      <protection/>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9" fillId="0" borderId="0" xfId="0" applyFont="1" applyAlignment="1">
      <alignment horizontal="left" wrapText="1"/>
    </xf>
    <xf numFmtId="0" fontId="2" fillId="0" borderId="10" xfId="0" applyFont="1" applyBorder="1" applyAlignment="1">
      <alignment horizontal="left" vertical="top" wrapText="1"/>
    </xf>
    <xf numFmtId="164" fontId="4" fillId="0" borderId="10" xfId="52" applyNumberFormat="1" applyFont="1" applyFill="1" applyBorder="1" applyAlignment="1">
      <alignment horizontal="right"/>
      <protection/>
    </xf>
    <xf numFmtId="164" fontId="2" fillId="0" borderId="10" xfId="52"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0" fontId="4" fillId="0" borderId="12" xfId="0" applyFont="1" applyBorder="1" applyAlignment="1">
      <alignment horizontal="center" vertical="top" wrapText="1"/>
    </xf>
    <xf numFmtId="164" fontId="2" fillId="0" borderId="10" xfId="0" applyNumberFormat="1" applyFont="1" applyBorder="1" applyAlignment="1">
      <alignment horizontal="center" wrapText="1"/>
    </xf>
    <xf numFmtId="164" fontId="4" fillId="0" borderId="10" xfId="0" applyNumberFormat="1" applyFont="1" applyBorder="1" applyAlignment="1">
      <alignment horizontal="center" wrapText="1"/>
    </xf>
    <xf numFmtId="0" fontId="2" fillId="0" borderId="10" xfId="0" applyFont="1" applyBorder="1" applyAlignment="1">
      <alignment horizontal="center" vertical="top"/>
    </xf>
    <xf numFmtId="0" fontId="6" fillId="0" borderId="0" xfId="52" applyFont="1">
      <alignment/>
      <protection/>
    </xf>
    <xf numFmtId="0" fontId="6" fillId="0" borderId="10" xfId="0" applyFont="1" applyBorder="1" applyAlignment="1">
      <alignment horizontal="center" wrapText="1"/>
    </xf>
    <xf numFmtId="0" fontId="7" fillId="0" borderId="10" xfId="0" applyFont="1" applyBorder="1" applyAlignment="1">
      <alignment vertical="top" wrapText="1"/>
    </xf>
    <xf numFmtId="164" fontId="6" fillId="0" borderId="10" xfId="0" applyNumberFormat="1" applyFont="1" applyFill="1" applyBorder="1" applyAlignment="1">
      <alignment horizontal="right" wrapText="1"/>
    </xf>
    <xf numFmtId="0" fontId="47" fillId="0" borderId="0" xfId="52" applyFont="1" applyFill="1" applyBorder="1">
      <alignment/>
      <protection/>
    </xf>
    <xf numFmtId="0" fontId="4" fillId="0" borderId="10" xfId="0" applyFont="1" applyFill="1" applyBorder="1" applyAlignment="1">
      <alignment wrapText="1"/>
    </xf>
    <xf numFmtId="164"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0" fontId="4" fillId="0" borderId="0" xfId="0" applyFont="1" applyFill="1" applyAlignment="1">
      <alignment horizontal="center" wrapText="1"/>
    </xf>
    <xf numFmtId="0" fontId="5" fillId="0" borderId="0" xfId="0" applyFont="1" applyAlignment="1">
      <alignment/>
    </xf>
    <xf numFmtId="0" fontId="7" fillId="0" borderId="10" xfId="0" applyFont="1" applyBorder="1" applyAlignment="1">
      <alignment horizontal="justify" vertical="top" wrapText="1"/>
    </xf>
    <xf numFmtId="0" fontId="10" fillId="0" borderId="0" xfId="0" applyFont="1" applyAlignment="1">
      <alignment/>
    </xf>
    <xf numFmtId="0" fontId="11" fillId="0" borderId="0" xfId="0" applyFont="1" applyAlignment="1">
      <alignment/>
    </xf>
    <xf numFmtId="49" fontId="4" fillId="0" borderId="10" xfId="0" applyNumberFormat="1" applyFont="1" applyFill="1" applyBorder="1" applyAlignment="1">
      <alignment horizontal="center" wrapText="1"/>
    </xf>
    <xf numFmtId="0" fontId="2" fillId="0" borderId="0" xfId="0" applyFont="1" applyFill="1" applyAlignment="1">
      <alignment/>
    </xf>
    <xf numFmtId="4" fontId="2" fillId="0" borderId="0" xfId="0" applyNumberFormat="1" applyFont="1" applyFill="1" applyAlignment="1">
      <alignment/>
    </xf>
    <xf numFmtId="0" fontId="2" fillId="0" borderId="10" xfId="0" applyFont="1" applyFill="1" applyBorder="1" applyAlignment="1">
      <alignment wrapText="1"/>
    </xf>
    <xf numFmtId="49" fontId="2" fillId="0" borderId="0" xfId="52" applyNumberFormat="1" applyFont="1" applyFill="1" applyBorder="1" applyAlignment="1">
      <alignment/>
      <protection/>
    </xf>
    <xf numFmtId="0" fontId="2" fillId="0" borderId="0" xfId="52" applyFont="1" applyFill="1" applyBorder="1" applyAlignment="1">
      <alignment/>
      <protection/>
    </xf>
    <xf numFmtId="0" fontId="5" fillId="0" borderId="0" xfId="0" applyFont="1" applyAlignment="1">
      <alignment horizontal="center"/>
    </xf>
    <xf numFmtId="0" fontId="12" fillId="0" borderId="0" xfId="0" applyFont="1" applyAlignment="1">
      <alignment/>
    </xf>
    <xf numFmtId="3" fontId="4"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0" fontId="2" fillId="0" borderId="0" xfId="0" applyFont="1" applyFill="1" applyAlignment="1">
      <alignment horizontal="center"/>
    </xf>
    <xf numFmtId="165" fontId="4" fillId="0" borderId="10" xfId="0" applyNumberFormat="1" applyFont="1" applyFill="1" applyBorder="1" applyAlignment="1">
      <alignment horizontal="right" wrapText="1"/>
    </xf>
    <xf numFmtId="165" fontId="2" fillId="0" borderId="10" xfId="0" applyNumberFormat="1" applyFont="1" applyFill="1" applyBorder="1" applyAlignment="1">
      <alignment horizontal="right" wrapText="1"/>
    </xf>
    <xf numFmtId="165" fontId="2" fillId="33" borderId="10" xfId="0" applyNumberFormat="1" applyFont="1" applyFill="1" applyBorder="1" applyAlignment="1">
      <alignment horizontal="right" wrapText="1"/>
    </xf>
    <xf numFmtId="165" fontId="4" fillId="0" borderId="10" xfId="0" applyNumberFormat="1" applyFont="1" applyFill="1" applyBorder="1" applyAlignment="1">
      <alignment wrapText="1"/>
    </xf>
    <xf numFmtId="165" fontId="2" fillId="0" borderId="10" xfId="0" applyNumberFormat="1" applyFont="1" applyFill="1" applyBorder="1" applyAlignment="1">
      <alignment horizontal="right" vertical="center" wrapText="1"/>
    </xf>
    <xf numFmtId="165" fontId="2" fillId="0" borderId="11" xfId="0" applyNumberFormat="1" applyFont="1" applyFill="1" applyBorder="1" applyAlignment="1">
      <alignment horizontal="right" vertical="center" wrapText="1"/>
    </xf>
    <xf numFmtId="165" fontId="2" fillId="0" borderId="10" xfId="0" applyNumberFormat="1" applyFont="1" applyBorder="1" applyAlignment="1">
      <alignment wrapText="1"/>
    </xf>
    <xf numFmtId="164" fontId="2" fillId="33" borderId="10" xfId="0" applyNumberFormat="1" applyFont="1" applyFill="1" applyBorder="1" applyAlignment="1">
      <alignment horizontal="right" wrapText="1"/>
    </xf>
    <xf numFmtId="164" fontId="4" fillId="33" borderId="10" xfId="0" applyNumberFormat="1" applyFont="1" applyFill="1" applyBorder="1" applyAlignment="1">
      <alignment wrapText="1"/>
    </xf>
    <xf numFmtId="164" fontId="2" fillId="33" borderId="10" xfId="0" applyNumberFormat="1" applyFont="1" applyFill="1" applyBorder="1" applyAlignment="1">
      <alignment horizontal="right" vertical="center" wrapText="1"/>
    </xf>
    <xf numFmtId="164" fontId="2" fillId="33" borderId="11" xfId="0" applyNumberFormat="1" applyFont="1" applyFill="1" applyBorder="1" applyAlignment="1">
      <alignment horizontal="right" vertical="center" wrapText="1"/>
    </xf>
    <xf numFmtId="164" fontId="2" fillId="33" borderId="10" xfId="0" applyNumberFormat="1" applyFont="1" applyFill="1" applyBorder="1" applyAlignment="1">
      <alignment wrapText="1"/>
    </xf>
    <xf numFmtId="164" fontId="2" fillId="0" borderId="0" xfId="52" applyNumberFormat="1" applyFont="1" applyFill="1" applyBorder="1" applyAlignment="1">
      <alignment horizontal="right"/>
      <protection/>
    </xf>
    <xf numFmtId="164" fontId="4" fillId="0" borderId="10" xfId="0" applyNumberFormat="1" applyFont="1" applyBorder="1" applyAlignment="1">
      <alignment wrapText="1"/>
    </xf>
    <xf numFmtId="164" fontId="4" fillId="0" borderId="10" xfId="0" applyNumberFormat="1" applyFont="1" applyFill="1" applyBorder="1" applyAlignment="1">
      <alignment wrapText="1"/>
    </xf>
    <xf numFmtId="164" fontId="2" fillId="0" borderId="10" xfId="0" applyNumberFormat="1" applyFont="1" applyFill="1" applyBorder="1" applyAlignment="1">
      <alignment wrapText="1"/>
    </xf>
    <xf numFmtId="164" fontId="2" fillId="0" borderId="10" xfId="0" applyNumberFormat="1" applyFont="1" applyBorder="1" applyAlignment="1">
      <alignment wrapText="1"/>
    </xf>
    <xf numFmtId="164" fontId="2" fillId="0" borderId="0" xfId="52" applyNumberFormat="1" applyFont="1" applyFill="1" applyBorder="1" applyAlignment="1">
      <alignment/>
      <protection/>
    </xf>
    <xf numFmtId="3" fontId="2" fillId="0" borderId="10" xfId="52" applyNumberFormat="1" applyFont="1" applyFill="1" applyBorder="1" applyAlignment="1">
      <alignment horizontal="center" wrapText="1"/>
      <protection/>
    </xf>
    <xf numFmtId="164" fontId="47" fillId="0" borderId="10" xfId="0" applyNumberFormat="1" applyFont="1" applyFill="1" applyBorder="1" applyAlignment="1">
      <alignment horizontal="right" wrapText="1"/>
    </xf>
    <xf numFmtId="0" fontId="6" fillId="0" borderId="0" xfId="52" applyFont="1" applyFill="1" applyBorder="1" applyAlignment="1">
      <alignment horizontal="center" wrapText="1"/>
      <protection/>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49" fillId="0" borderId="0" xfId="0" applyFont="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2" fillId="0" borderId="0" xfId="0" applyFont="1" applyAlignment="1">
      <alignment horizontal="justify" wrapText="1"/>
    </xf>
    <xf numFmtId="0" fontId="2" fillId="0" borderId="0" xfId="0" applyFont="1" applyAlignment="1">
      <alignment horizontal="justify"/>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5"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0" xfId="52" applyFont="1" applyFill="1" applyBorder="1" applyAlignment="1">
      <alignment horizontal="right" wrapText="1"/>
      <protection/>
    </xf>
    <xf numFmtId="0" fontId="6" fillId="0" borderId="0" xfId="52" applyFont="1" applyAlignment="1">
      <alignment horizontal="right" wrapText="1"/>
      <protection/>
    </xf>
    <xf numFmtId="0" fontId="7" fillId="0" borderId="0" xfId="52" applyFont="1" applyFill="1" applyBorder="1" applyAlignment="1">
      <alignment horizontal="center"/>
      <protection/>
    </xf>
    <xf numFmtId="0" fontId="7" fillId="0" borderId="0" xfId="52" applyFont="1" applyFill="1" applyBorder="1" applyAlignment="1">
      <alignment horizontal="center" wrapText="1"/>
      <protection/>
    </xf>
    <xf numFmtId="0" fontId="6" fillId="0" borderId="15" xfId="52" applyFont="1" applyFill="1" applyBorder="1" applyAlignment="1">
      <alignment horizontal="right" wrapText="1"/>
      <protection/>
    </xf>
    <xf numFmtId="0" fontId="4" fillId="0" borderId="12"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0" fontId="2" fillId="0" borderId="15" xfId="52" applyFont="1" applyFill="1" applyBorder="1" applyAlignment="1">
      <alignment horizontal="right" wrapText="1"/>
      <protection/>
    </xf>
    <xf numFmtId="164" fontId="4" fillId="0" borderId="12" xfId="52" applyNumberFormat="1" applyFont="1" applyFill="1" applyBorder="1" applyAlignment="1">
      <alignment horizontal="center" vertical="center" wrapText="1"/>
      <protection/>
    </xf>
    <xf numFmtId="164" fontId="4" fillId="0" borderId="11" xfId="52" applyNumberFormat="1"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7" fillId="0" borderId="12" xfId="52"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7" fillId="0" borderId="12" xfId="52" applyFont="1" applyFill="1" applyBorder="1" applyAlignment="1">
      <alignment horizontal="center" wrapText="1"/>
      <protection/>
    </xf>
    <xf numFmtId="0" fontId="7" fillId="0" borderId="11" xfId="52" applyFont="1" applyFill="1" applyBorder="1" applyAlignment="1">
      <alignment horizontal="center" wrapText="1"/>
      <protection/>
    </xf>
    <xf numFmtId="0" fontId="7" fillId="0" borderId="10" xfId="52"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70" zoomScaleNormal="70" zoomScalePageLayoutView="0" workbookViewId="0" topLeftCell="A1">
      <selection activeCell="A4" sqref="A4:C4"/>
    </sheetView>
  </sheetViews>
  <sheetFormatPr defaultColWidth="9.140625" defaultRowHeight="15"/>
  <cols>
    <col min="1" max="1" width="36.421875" style="14" customWidth="1"/>
    <col min="2" max="2" width="52.7109375" style="14" customWidth="1"/>
    <col min="3" max="3" width="18.421875" style="14" customWidth="1"/>
    <col min="4" max="16384" width="9.140625" style="14" customWidth="1"/>
  </cols>
  <sheetData>
    <row r="1" spans="1:3" s="13" customFormat="1" ht="18.75">
      <c r="A1" s="107" t="s">
        <v>12</v>
      </c>
      <c r="B1" s="107"/>
      <c r="C1" s="107"/>
    </row>
    <row r="2" spans="1:3" s="13" customFormat="1" ht="18.75">
      <c r="A2" s="107" t="s">
        <v>227</v>
      </c>
      <c r="B2" s="107"/>
      <c r="C2" s="107"/>
    </row>
    <row r="3" spans="1:3" s="13" customFormat="1" ht="18.75">
      <c r="A3" s="107" t="s">
        <v>11</v>
      </c>
      <c r="B3" s="107"/>
      <c r="C3" s="107"/>
    </row>
    <row r="4" spans="1:3" s="13" customFormat="1" ht="18.75">
      <c r="A4" s="110" t="s">
        <v>289</v>
      </c>
      <c r="B4" s="110"/>
      <c r="C4" s="110"/>
    </row>
    <row r="5" spans="1:3" s="13" customFormat="1" ht="18.75">
      <c r="A5" s="107" t="s">
        <v>228</v>
      </c>
      <c r="B5" s="107"/>
      <c r="C5" s="107"/>
    </row>
    <row r="6" spans="1:3" s="13" customFormat="1" ht="18.75">
      <c r="A6" s="107" t="s">
        <v>11</v>
      </c>
      <c r="B6" s="107"/>
      <c r="C6" s="107"/>
    </row>
    <row r="7" spans="1:3" s="13" customFormat="1" ht="18.75">
      <c r="A7" s="107" t="s">
        <v>257</v>
      </c>
      <c r="B7" s="107"/>
      <c r="C7" s="107"/>
    </row>
    <row r="9" spans="1:3" ht="97.5" customHeight="1">
      <c r="A9" s="108" t="s">
        <v>258</v>
      </c>
      <c r="B9" s="109"/>
      <c r="C9" s="109"/>
    </row>
    <row r="10" ht="18.75">
      <c r="C10" s="15" t="s">
        <v>10</v>
      </c>
    </row>
    <row r="11" spans="1:3" s="16" customFormat="1" ht="56.25">
      <c r="A11" s="50" t="s">
        <v>9</v>
      </c>
      <c r="B11" s="56" t="s">
        <v>0</v>
      </c>
      <c r="C11" s="50" t="s">
        <v>193</v>
      </c>
    </row>
    <row r="12" spans="1:3" ht="18.75">
      <c r="A12" s="49">
        <v>1</v>
      </c>
      <c r="B12" s="49">
        <v>2</v>
      </c>
      <c r="C12" s="49">
        <v>3</v>
      </c>
    </row>
    <row r="13" spans="1:3" ht="79.5" customHeight="1">
      <c r="A13" s="17"/>
      <c r="B13" s="22" t="s">
        <v>1</v>
      </c>
      <c r="C13" s="49"/>
    </row>
    <row r="14" spans="1:3" ht="75">
      <c r="A14" s="17" t="s">
        <v>152</v>
      </c>
      <c r="B14" s="17" t="s">
        <v>153</v>
      </c>
      <c r="C14" s="49">
        <v>100</v>
      </c>
    </row>
    <row r="15" spans="1:3" ht="56.25">
      <c r="A15" s="17"/>
      <c r="B15" s="22" t="s">
        <v>3</v>
      </c>
      <c r="C15" s="49"/>
    </row>
    <row r="16" spans="1:3" ht="40.5" customHeight="1">
      <c r="A16" s="105" t="s">
        <v>154</v>
      </c>
      <c r="B16" s="105" t="s">
        <v>155</v>
      </c>
      <c r="C16" s="106">
        <v>100</v>
      </c>
    </row>
    <row r="17" spans="1:3" ht="15" customHeight="1">
      <c r="A17" s="105"/>
      <c r="B17" s="105"/>
      <c r="C17" s="106"/>
    </row>
    <row r="18" spans="1:3" ht="59.25" customHeight="1">
      <c r="A18" s="105" t="s">
        <v>156</v>
      </c>
      <c r="B18" s="105" t="s">
        <v>157</v>
      </c>
      <c r="C18" s="106">
        <v>100</v>
      </c>
    </row>
    <row r="19" spans="1:3" ht="15" customHeight="1">
      <c r="A19" s="105"/>
      <c r="B19" s="105"/>
      <c r="C19" s="106"/>
    </row>
    <row r="20" spans="1:3" ht="37.5">
      <c r="A20" s="17" t="s">
        <v>158</v>
      </c>
      <c r="B20" s="17" t="s">
        <v>159</v>
      </c>
      <c r="C20" s="49">
        <v>100</v>
      </c>
    </row>
    <row r="21" spans="1:3" ht="56.25">
      <c r="A21" s="17"/>
      <c r="B21" s="22" t="s">
        <v>4</v>
      </c>
      <c r="C21" s="49"/>
    </row>
    <row r="22" spans="1:3" ht="93.75">
      <c r="A22" s="17" t="s">
        <v>160</v>
      </c>
      <c r="B22" s="17" t="s">
        <v>161</v>
      </c>
      <c r="C22" s="49">
        <v>100</v>
      </c>
    </row>
    <row r="23" spans="1:3" ht="97.5" customHeight="1">
      <c r="A23" s="17" t="s">
        <v>162</v>
      </c>
      <c r="B23" s="17" t="s">
        <v>163</v>
      </c>
      <c r="C23" s="49">
        <v>100</v>
      </c>
    </row>
    <row r="24" spans="1:3" ht="56.25">
      <c r="A24" s="17"/>
      <c r="B24" s="22" t="s">
        <v>5</v>
      </c>
      <c r="C24" s="49"/>
    </row>
    <row r="25" spans="1:3" ht="75">
      <c r="A25" s="17" t="s">
        <v>164</v>
      </c>
      <c r="B25" s="17" t="s">
        <v>165</v>
      </c>
      <c r="C25" s="49">
        <v>100</v>
      </c>
    </row>
    <row r="26" spans="1:3" ht="37.5">
      <c r="A26" s="17"/>
      <c r="B26" s="22" t="s">
        <v>6</v>
      </c>
      <c r="C26" s="49"/>
    </row>
    <row r="27" spans="1:3" ht="100.5" customHeight="1">
      <c r="A27" s="17" t="s">
        <v>166</v>
      </c>
      <c r="B27" s="17" t="s">
        <v>167</v>
      </c>
      <c r="C27" s="49">
        <v>100</v>
      </c>
    </row>
    <row r="28" spans="1:3" ht="131.25">
      <c r="A28" s="17" t="s">
        <v>168</v>
      </c>
      <c r="B28" s="17" t="s">
        <v>169</v>
      </c>
      <c r="C28" s="49">
        <v>100</v>
      </c>
    </row>
    <row r="29" spans="1:3" ht="93.75">
      <c r="A29" s="17" t="s">
        <v>170</v>
      </c>
      <c r="B29" s="17" t="s">
        <v>171</v>
      </c>
      <c r="C29" s="49">
        <v>100</v>
      </c>
    </row>
    <row r="30" spans="1:3" ht="93.75">
      <c r="A30" s="17" t="s">
        <v>172</v>
      </c>
      <c r="B30" s="17" t="s">
        <v>173</v>
      </c>
      <c r="C30" s="49">
        <v>100</v>
      </c>
    </row>
    <row r="31" spans="1:3" ht="75">
      <c r="A31" s="17" t="s">
        <v>174</v>
      </c>
      <c r="B31" s="17" t="s">
        <v>175</v>
      </c>
      <c r="C31" s="49">
        <v>100</v>
      </c>
    </row>
    <row r="32" spans="1:3" ht="18.75">
      <c r="A32" s="17"/>
      <c r="B32" s="22" t="s">
        <v>7</v>
      </c>
      <c r="C32" s="49"/>
    </row>
    <row r="33" spans="1:3" ht="37.5">
      <c r="A33" s="17" t="s">
        <v>176</v>
      </c>
      <c r="B33" s="18" t="s">
        <v>177</v>
      </c>
      <c r="C33" s="49">
        <v>100</v>
      </c>
    </row>
    <row r="34" spans="1:3" ht="113.25" customHeight="1">
      <c r="A34" s="17" t="s">
        <v>178</v>
      </c>
      <c r="B34" s="17" t="s">
        <v>179</v>
      </c>
      <c r="C34" s="49">
        <v>100</v>
      </c>
    </row>
    <row r="35" spans="1:3" ht="37.5">
      <c r="A35" s="17" t="s">
        <v>180</v>
      </c>
      <c r="B35" s="17" t="s">
        <v>181</v>
      </c>
      <c r="C35" s="49">
        <v>100</v>
      </c>
    </row>
    <row r="36" spans="1:3" ht="39" customHeight="1">
      <c r="A36" s="17" t="s">
        <v>182</v>
      </c>
      <c r="B36" s="18" t="s">
        <v>183</v>
      </c>
      <c r="C36" s="49">
        <v>100</v>
      </c>
    </row>
    <row r="37" spans="1:3" ht="37.5">
      <c r="A37" s="17"/>
      <c r="B37" s="22" t="s">
        <v>8</v>
      </c>
      <c r="C37" s="49"/>
    </row>
    <row r="38" spans="1:3" ht="78" customHeight="1">
      <c r="A38" s="105" t="s">
        <v>251</v>
      </c>
      <c r="B38" s="105" t="s">
        <v>184</v>
      </c>
      <c r="C38" s="106">
        <v>100</v>
      </c>
    </row>
    <row r="39" spans="1:3" ht="23.25" customHeight="1">
      <c r="A39" s="105"/>
      <c r="B39" s="105"/>
      <c r="C39" s="106"/>
    </row>
    <row r="40" spans="1:3" ht="96.75" customHeight="1">
      <c r="A40" s="105" t="s">
        <v>185</v>
      </c>
      <c r="B40" s="105" t="s">
        <v>186</v>
      </c>
      <c r="C40" s="106">
        <v>100</v>
      </c>
    </row>
    <row r="41" spans="1:3" ht="25.5" customHeight="1">
      <c r="A41" s="105"/>
      <c r="B41" s="105"/>
      <c r="C41" s="106"/>
    </row>
    <row r="42" spans="1:3" ht="40.5" customHeight="1">
      <c r="A42" s="105" t="s">
        <v>187</v>
      </c>
      <c r="B42" s="105" t="s">
        <v>188</v>
      </c>
      <c r="C42" s="106">
        <v>100</v>
      </c>
    </row>
    <row r="43" spans="1:3" ht="15" customHeight="1">
      <c r="A43" s="105"/>
      <c r="B43" s="105"/>
      <c r="C43" s="106"/>
    </row>
    <row r="44" spans="1:3" ht="40.5" customHeight="1">
      <c r="A44" s="105" t="s">
        <v>189</v>
      </c>
      <c r="B44" s="105" t="s">
        <v>190</v>
      </c>
      <c r="C44" s="106">
        <v>100</v>
      </c>
    </row>
    <row r="45" spans="1:3" ht="15" customHeight="1">
      <c r="A45" s="105"/>
      <c r="B45" s="105"/>
      <c r="C45" s="106"/>
    </row>
    <row r="46" spans="1:3" ht="40.5" customHeight="1">
      <c r="A46" s="105" t="s">
        <v>191</v>
      </c>
      <c r="B46" s="105" t="s">
        <v>192</v>
      </c>
      <c r="C46" s="106">
        <v>100</v>
      </c>
    </row>
    <row r="47" spans="1:3" ht="15" customHeight="1">
      <c r="A47" s="105"/>
      <c r="B47" s="105"/>
      <c r="C47" s="106"/>
    </row>
  </sheetData>
  <sheetProtection/>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zoomScale="70" zoomScaleNormal="70" zoomScalePageLayoutView="0" workbookViewId="0" topLeftCell="A1">
      <selection activeCell="A4" sqref="A4:E4"/>
    </sheetView>
  </sheetViews>
  <sheetFormatPr defaultColWidth="9.140625" defaultRowHeight="15"/>
  <cols>
    <col min="1" max="1" width="55.7109375" style="11" customWidth="1"/>
    <col min="2" max="2" width="7.57421875" style="11" customWidth="1"/>
    <col min="3" max="3" width="15.28125" style="9" customWidth="1"/>
    <col min="4" max="4" width="8.28125" style="9" customWidth="1"/>
    <col min="5" max="5" width="21.8515625" style="9" customWidth="1"/>
    <col min="6" max="6" width="9.57421875" style="9" bestFit="1" customWidth="1"/>
    <col min="7" max="16384" width="9.140625" style="9" customWidth="1"/>
  </cols>
  <sheetData>
    <row r="1" spans="1:5" s="6" customFormat="1" ht="18.75">
      <c r="A1" s="128" t="s">
        <v>96</v>
      </c>
      <c r="B1" s="128"/>
      <c r="C1" s="128"/>
      <c r="D1" s="128"/>
      <c r="E1" s="128"/>
    </row>
    <row r="2" spans="1:5" s="6" customFormat="1" ht="18.75" customHeight="1">
      <c r="A2" s="128" t="s">
        <v>238</v>
      </c>
      <c r="B2" s="128"/>
      <c r="C2" s="128"/>
      <c r="D2" s="128"/>
      <c r="E2" s="128"/>
    </row>
    <row r="3" spans="1:5" s="6" customFormat="1" ht="18.75" customHeight="1">
      <c r="A3" s="128" t="s">
        <v>11</v>
      </c>
      <c r="B3" s="128"/>
      <c r="C3" s="128"/>
      <c r="D3" s="128"/>
      <c r="E3" s="128"/>
    </row>
    <row r="4" spans="1:5" s="6" customFormat="1" ht="18.75">
      <c r="A4" s="128" t="s">
        <v>300</v>
      </c>
      <c r="B4" s="128"/>
      <c r="C4" s="128"/>
      <c r="D4" s="128"/>
      <c r="E4" s="128"/>
    </row>
    <row r="5" spans="1:5" s="6" customFormat="1" ht="18.75" customHeight="1">
      <c r="A5" s="128" t="s">
        <v>239</v>
      </c>
      <c r="B5" s="128"/>
      <c r="C5" s="128"/>
      <c r="D5" s="128"/>
      <c r="E5" s="128"/>
    </row>
    <row r="6" spans="1:5" s="6" customFormat="1" ht="18.75" customHeight="1">
      <c r="A6" s="128" t="s">
        <v>11</v>
      </c>
      <c r="B6" s="128"/>
      <c r="C6" s="128"/>
      <c r="D6" s="128"/>
      <c r="E6" s="128"/>
    </row>
    <row r="7" spans="1:5" s="6" customFormat="1" ht="18.75" customHeight="1">
      <c r="A7" s="128" t="s">
        <v>257</v>
      </c>
      <c r="B7" s="128"/>
      <c r="C7" s="128"/>
      <c r="D7" s="128"/>
      <c r="E7" s="128"/>
    </row>
    <row r="8" spans="1:5" ht="18.75">
      <c r="A8" s="129"/>
      <c r="B8" s="129"/>
      <c r="C8" s="129"/>
      <c r="D8" s="129"/>
      <c r="E8" s="129"/>
    </row>
    <row r="9" spans="1:6" ht="54.75" customHeight="1">
      <c r="A9" s="142" t="s">
        <v>262</v>
      </c>
      <c r="B9" s="142"/>
      <c r="C9" s="142"/>
      <c r="D9" s="142"/>
      <c r="E9" s="142"/>
      <c r="F9" s="2"/>
    </row>
    <row r="10" spans="1:5" s="11" customFormat="1" ht="15.75">
      <c r="A10" s="135"/>
      <c r="B10" s="135"/>
      <c r="C10" s="135"/>
      <c r="D10" s="135"/>
      <c r="E10" s="135"/>
    </row>
    <row r="11" spans="1:6" s="11" customFormat="1" ht="15.75" customHeight="1">
      <c r="A11" s="143" t="s">
        <v>67</v>
      </c>
      <c r="B11" s="145" t="s">
        <v>100</v>
      </c>
      <c r="C11" s="145" t="s">
        <v>69</v>
      </c>
      <c r="D11" s="145" t="s">
        <v>70</v>
      </c>
      <c r="E11" s="145" t="s">
        <v>102</v>
      </c>
      <c r="F11" s="31"/>
    </row>
    <row r="12" spans="1:5" s="11" customFormat="1" ht="29.25" customHeight="1">
      <c r="A12" s="144"/>
      <c r="B12" s="146"/>
      <c r="C12" s="146"/>
      <c r="D12" s="146"/>
      <c r="E12" s="146"/>
    </row>
    <row r="13" spans="1:5" s="11" customFormat="1" ht="15.75">
      <c r="A13" s="5">
        <v>1</v>
      </c>
      <c r="B13" s="5">
        <v>2</v>
      </c>
      <c r="C13" s="5">
        <v>2</v>
      </c>
      <c r="D13" s="5">
        <v>3</v>
      </c>
      <c r="E13" s="5">
        <v>4</v>
      </c>
    </row>
    <row r="14" spans="1:6" s="47" customFormat="1" ht="18.75">
      <c r="A14" s="22" t="s">
        <v>28</v>
      </c>
      <c r="B14" s="12"/>
      <c r="C14" s="37"/>
      <c r="D14" s="37"/>
      <c r="E14" s="39">
        <f>E15</f>
        <v>4080.2</v>
      </c>
      <c r="F14" s="46"/>
    </row>
    <row r="15" spans="1:6" s="11" customFormat="1" ht="75">
      <c r="A15" s="22" t="s">
        <v>243</v>
      </c>
      <c r="B15" s="4">
        <v>791</v>
      </c>
      <c r="C15" s="37"/>
      <c r="D15" s="37"/>
      <c r="E15" s="39">
        <f>E16+E20+E25+E29+E32+E36+E39+E42+E47</f>
        <v>4080.2</v>
      </c>
      <c r="F15" s="31"/>
    </row>
    <row r="16" spans="1:6" s="11" customFormat="1" ht="112.5">
      <c r="A16" s="22" t="s">
        <v>240</v>
      </c>
      <c r="B16" s="4">
        <v>791</v>
      </c>
      <c r="C16" s="36" t="s">
        <v>244</v>
      </c>
      <c r="D16" s="37"/>
      <c r="E16" s="45">
        <f>E17</f>
        <v>620.3</v>
      </c>
      <c r="F16" s="31"/>
    </row>
    <row r="17" spans="1:6" s="11" customFormat="1" ht="18.75">
      <c r="A17" s="17" t="s">
        <v>218</v>
      </c>
      <c r="B17" s="4">
        <v>791</v>
      </c>
      <c r="C17" s="38" t="s">
        <v>245</v>
      </c>
      <c r="D17" s="19"/>
      <c r="E17" s="40">
        <f>E18</f>
        <v>620.3</v>
      </c>
      <c r="F17" s="7"/>
    </row>
    <row r="18" spans="1:5" s="11" customFormat="1" ht="95.25" customHeight="1">
      <c r="A18" s="17" t="s">
        <v>75</v>
      </c>
      <c r="B18" s="3">
        <v>791</v>
      </c>
      <c r="C18" s="38" t="s">
        <v>245</v>
      </c>
      <c r="D18" s="19">
        <v>100</v>
      </c>
      <c r="E18" s="40">
        <v>620.3</v>
      </c>
    </row>
    <row r="19" spans="1:5" s="11" customFormat="1" ht="78.75" customHeight="1">
      <c r="A19" s="17" t="s">
        <v>78</v>
      </c>
      <c r="B19" s="3">
        <v>791</v>
      </c>
      <c r="C19" s="19"/>
      <c r="D19" s="19"/>
      <c r="E19" s="40">
        <f>E20</f>
        <v>1505.2</v>
      </c>
    </row>
    <row r="20" spans="1:5" s="11" customFormat="1" ht="112.5">
      <c r="A20" s="22" t="s">
        <v>241</v>
      </c>
      <c r="B20" s="3">
        <v>791</v>
      </c>
      <c r="C20" s="36" t="s">
        <v>244</v>
      </c>
      <c r="D20" s="37"/>
      <c r="E20" s="45">
        <f>E21</f>
        <v>1505.2</v>
      </c>
    </row>
    <row r="21" spans="1:5" s="7" customFormat="1" ht="37.5">
      <c r="A21" s="17" t="s">
        <v>74</v>
      </c>
      <c r="B21" s="4">
        <v>791</v>
      </c>
      <c r="C21" s="38" t="s">
        <v>246</v>
      </c>
      <c r="D21" s="19"/>
      <c r="E21" s="40">
        <f>E22+E23+E24</f>
        <v>1505.2</v>
      </c>
    </row>
    <row r="22" spans="1:6" s="11" customFormat="1" ht="95.25" customHeight="1">
      <c r="A22" s="17" t="s">
        <v>75</v>
      </c>
      <c r="B22" s="3">
        <v>791</v>
      </c>
      <c r="C22" s="38" t="s">
        <v>246</v>
      </c>
      <c r="D22" s="19">
        <v>100</v>
      </c>
      <c r="E22" s="40">
        <v>965.3</v>
      </c>
      <c r="F22" s="8"/>
    </row>
    <row r="23" spans="1:6" s="11" customFormat="1" ht="37.5">
      <c r="A23" s="17" t="s">
        <v>76</v>
      </c>
      <c r="B23" s="3">
        <v>791</v>
      </c>
      <c r="C23" s="38" t="s">
        <v>246</v>
      </c>
      <c r="D23" s="19">
        <v>200</v>
      </c>
      <c r="E23" s="40">
        <v>512.1</v>
      </c>
      <c r="F23" s="9"/>
    </row>
    <row r="24" spans="1:6" s="7" customFormat="1" ht="18.75">
      <c r="A24" s="17" t="s">
        <v>77</v>
      </c>
      <c r="B24" s="4">
        <v>791</v>
      </c>
      <c r="C24" s="38" t="s">
        <v>246</v>
      </c>
      <c r="D24" s="19">
        <v>800</v>
      </c>
      <c r="E24" s="40">
        <v>27.8</v>
      </c>
      <c r="F24" s="9"/>
    </row>
    <row r="25" spans="1:5" s="11" customFormat="1" ht="37.5">
      <c r="A25" s="22" t="s">
        <v>278</v>
      </c>
      <c r="B25" s="36" t="s">
        <v>283</v>
      </c>
      <c r="C25" s="37"/>
      <c r="D25" s="37"/>
      <c r="E25" s="45">
        <f>E26</f>
        <v>10</v>
      </c>
    </row>
    <row r="26" spans="1:5" s="11" customFormat="1" ht="18.75">
      <c r="A26" s="17" t="s">
        <v>82</v>
      </c>
      <c r="B26" s="38" t="s">
        <v>283</v>
      </c>
      <c r="C26" s="19">
        <v>9900000000</v>
      </c>
      <c r="D26" s="19"/>
      <c r="E26" s="40">
        <f>E27</f>
        <v>10</v>
      </c>
    </row>
    <row r="27" spans="1:5" s="7" customFormat="1" ht="37.5">
      <c r="A27" s="17" t="s">
        <v>279</v>
      </c>
      <c r="B27" s="38" t="s">
        <v>283</v>
      </c>
      <c r="C27" s="19">
        <v>9900000220</v>
      </c>
      <c r="D27" s="19"/>
      <c r="E27" s="40">
        <v>10</v>
      </c>
    </row>
    <row r="28" spans="1:6" s="11" customFormat="1" ht="37.5">
      <c r="A28" s="17" t="s">
        <v>76</v>
      </c>
      <c r="B28" s="38" t="s">
        <v>283</v>
      </c>
      <c r="C28" s="19">
        <v>9900000220</v>
      </c>
      <c r="D28" s="19">
        <v>200</v>
      </c>
      <c r="E28" s="40">
        <v>10</v>
      </c>
      <c r="F28" s="9"/>
    </row>
    <row r="29" spans="1:6" s="11" customFormat="1" ht="18.75">
      <c r="A29" s="22" t="s">
        <v>82</v>
      </c>
      <c r="B29" s="3">
        <v>791</v>
      </c>
      <c r="C29" s="37">
        <v>9900000000</v>
      </c>
      <c r="D29" s="37"/>
      <c r="E29" s="45">
        <f>E30</f>
        <v>1</v>
      </c>
      <c r="F29" s="9"/>
    </row>
    <row r="30" spans="1:6" s="11" customFormat="1" ht="18.75">
      <c r="A30" s="17" t="s">
        <v>83</v>
      </c>
      <c r="B30" s="3">
        <v>791</v>
      </c>
      <c r="C30" s="19">
        <v>9900007500</v>
      </c>
      <c r="D30" s="19"/>
      <c r="E30" s="40">
        <f>E31</f>
        <v>1</v>
      </c>
      <c r="F30" s="9"/>
    </row>
    <row r="31" spans="1:6" s="11" customFormat="1" ht="18.75">
      <c r="A31" s="17" t="s">
        <v>77</v>
      </c>
      <c r="B31" s="3">
        <v>791</v>
      </c>
      <c r="C31" s="19">
        <v>9900007500</v>
      </c>
      <c r="D31" s="19">
        <v>800</v>
      </c>
      <c r="E31" s="40">
        <v>1</v>
      </c>
      <c r="F31" s="9"/>
    </row>
    <row r="32" spans="1:5" s="8" customFormat="1" ht="39" customHeight="1">
      <c r="A32" s="22" t="s">
        <v>249</v>
      </c>
      <c r="B32" s="4">
        <v>791</v>
      </c>
      <c r="C32" s="37"/>
      <c r="D32" s="37"/>
      <c r="E32" s="45">
        <f>SUM(E34:E35)</f>
        <v>512.9</v>
      </c>
    </row>
    <row r="33" spans="1:5" s="8" customFormat="1" ht="56.25">
      <c r="A33" s="17" t="s">
        <v>256</v>
      </c>
      <c r="B33" s="3">
        <v>791</v>
      </c>
      <c r="C33" s="37"/>
      <c r="D33" s="37"/>
      <c r="E33" s="45">
        <f>SUM(E34:E35)</f>
        <v>512.9</v>
      </c>
    </row>
    <row r="34" spans="1:5" ht="37.5">
      <c r="A34" s="17" t="s">
        <v>76</v>
      </c>
      <c r="B34" s="3">
        <v>791</v>
      </c>
      <c r="C34" s="19">
        <v>1200002040</v>
      </c>
      <c r="D34" s="19">
        <v>200</v>
      </c>
      <c r="E34" s="63">
        <v>447</v>
      </c>
    </row>
    <row r="35" spans="1:5" ht="18.75">
      <c r="A35" s="17" t="s">
        <v>77</v>
      </c>
      <c r="B35" s="3">
        <v>791</v>
      </c>
      <c r="C35" s="19">
        <v>1200092360</v>
      </c>
      <c r="D35" s="19">
        <v>800</v>
      </c>
      <c r="E35" s="63">
        <v>65.9</v>
      </c>
    </row>
    <row r="36" spans="1:6" s="11" customFormat="1" ht="18.75">
      <c r="A36" s="22" t="s">
        <v>82</v>
      </c>
      <c r="B36" s="3">
        <v>791</v>
      </c>
      <c r="C36" s="37">
        <v>9900000000</v>
      </c>
      <c r="D36" s="37"/>
      <c r="E36" s="45">
        <f>E37</f>
        <v>50.2</v>
      </c>
      <c r="F36" s="9"/>
    </row>
    <row r="37" spans="1:6" s="8" customFormat="1" ht="75">
      <c r="A37" s="17" t="s">
        <v>206</v>
      </c>
      <c r="B37" s="4">
        <v>791</v>
      </c>
      <c r="C37" s="19">
        <v>9900051180</v>
      </c>
      <c r="D37" s="19"/>
      <c r="E37" s="40">
        <f>E38</f>
        <v>50.2</v>
      </c>
      <c r="F37" s="9"/>
    </row>
    <row r="38" spans="1:6" ht="112.5">
      <c r="A38" s="17" t="s">
        <v>75</v>
      </c>
      <c r="B38" s="3">
        <v>791</v>
      </c>
      <c r="C38" s="19">
        <v>9900051180</v>
      </c>
      <c r="D38" s="19">
        <v>100</v>
      </c>
      <c r="E38" s="40">
        <v>50.2</v>
      </c>
      <c r="F38" s="8"/>
    </row>
    <row r="39" spans="1:5" ht="93.75">
      <c r="A39" s="22" t="s">
        <v>272</v>
      </c>
      <c r="B39" s="3">
        <v>791</v>
      </c>
      <c r="C39" s="37">
        <v>1600000000</v>
      </c>
      <c r="D39" s="37"/>
      <c r="E39" s="45">
        <f>E40</f>
        <v>114.1</v>
      </c>
    </row>
    <row r="40" spans="1:6" ht="37.5">
      <c r="A40" s="17" t="s">
        <v>209</v>
      </c>
      <c r="B40" s="3">
        <v>791</v>
      </c>
      <c r="C40" s="19">
        <v>1600024300</v>
      </c>
      <c r="D40" s="19"/>
      <c r="E40" s="40">
        <f>E41</f>
        <v>114.1</v>
      </c>
      <c r="F40" s="8"/>
    </row>
    <row r="41" spans="1:5" ht="37.5">
      <c r="A41" s="17" t="s">
        <v>76</v>
      </c>
      <c r="B41" s="3">
        <v>791</v>
      </c>
      <c r="C41" s="19">
        <v>1600024300</v>
      </c>
      <c r="D41" s="19">
        <v>200</v>
      </c>
      <c r="E41" s="40">
        <v>114.1</v>
      </c>
    </row>
    <row r="42" spans="1:6" ht="75">
      <c r="A42" s="65" t="s">
        <v>273</v>
      </c>
      <c r="B42" s="3">
        <v>791</v>
      </c>
      <c r="C42" s="37">
        <v>2100000000</v>
      </c>
      <c r="D42" s="37"/>
      <c r="E42" s="45">
        <f>E43+E45</f>
        <v>170</v>
      </c>
      <c r="F42" s="8"/>
    </row>
    <row r="43" spans="1:6" s="8" customFormat="1" ht="18.75">
      <c r="A43" s="17" t="s">
        <v>210</v>
      </c>
      <c r="B43" s="4">
        <v>791</v>
      </c>
      <c r="C43" s="19">
        <v>2100003150</v>
      </c>
      <c r="D43" s="19"/>
      <c r="E43" s="40">
        <f>E44</f>
        <v>170</v>
      </c>
      <c r="F43" s="9"/>
    </row>
    <row r="44" spans="1:5" ht="37.5">
      <c r="A44" s="17" t="s">
        <v>76</v>
      </c>
      <c r="B44" s="3">
        <v>791</v>
      </c>
      <c r="C44" s="19">
        <v>2100003150</v>
      </c>
      <c r="D44" s="19">
        <v>200</v>
      </c>
      <c r="E44" s="40">
        <v>170</v>
      </c>
    </row>
    <row r="45" spans="1:6" ht="93.75" hidden="1">
      <c r="A45" s="17" t="s">
        <v>216</v>
      </c>
      <c r="B45" s="3">
        <v>791</v>
      </c>
      <c r="C45" s="19">
        <v>21000074040</v>
      </c>
      <c r="D45" s="19"/>
      <c r="E45" s="40">
        <f>E46</f>
        <v>0</v>
      </c>
      <c r="F45" s="8"/>
    </row>
    <row r="46" spans="1:5" ht="37.5" hidden="1">
      <c r="A46" s="17" t="s">
        <v>76</v>
      </c>
      <c r="B46" s="3">
        <v>791</v>
      </c>
      <c r="C46" s="19">
        <v>21000074040</v>
      </c>
      <c r="D46" s="19">
        <v>200</v>
      </c>
      <c r="E46" s="40">
        <v>0</v>
      </c>
    </row>
    <row r="47" spans="1:5" ht="109.5" customHeight="1">
      <c r="A47" s="22" t="s">
        <v>242</v>
      </c>
      <c r="B47" s="3">
        <v>791</v>
      </c>
      <c r="C47" s="37">
        <v>2000000000</v>
      </c>
      <c r="D47" s="37"/>
      <c r="E47" s="45">
        <f>E48+E51+E56</f>
        <v>1096.5</v>
      </c>
    </row>
    <row r="48" spans="1:5" ht="18.75">
      <c r="A48" s="17" t="s">
        <v>101</v>
      </c>
      <c r="B48" s="3">
        <v>791</v>
      </c>
      <c r="C48" s="67" t="s">
        <v>271</v>
      </c>
      <c r="D48" s="19"/>
      <c r="E48" s="40">
        <f>E49+E50</f>
        <v>41</v>
      </c>
    </row>
    <row r="49" spans="1:6" s="8" customFormat="1" ht="37.5">
      <c r="A49" s="17" t="s">
        <v>76</v>
      </c>
      <c r="B49" s="4">
        <v>791</v>
      </c>
      <c r="C49" s="67" t="s">
        <v>271</v>
      </c>
      <c r="D49" s="19">
        <v>200</v>
      </c>
      <c r="E49" s="63">
        <v>32</v>
      </c>
      <c r="F49" s="9"/>
    </row>
    <row r="50" spans="1:6" s="8" customFormat="1" ht="18.75" customHeight="1">
      <c r="A50" s="17" t="s">
        <v>77</v>
      </c>
      <c r="B50" s="4">
        <v>791</v>
      </c>
      <c r="C50" s="67" t="s">
        <v>271</v>
      </c>
      <c r="D50" s="19">
        <v>800</v>
      </c>
      <c r="E50" s="63">
        <v>9</v>
      </c>
      <c r="F50" s="9"/>
    </row>
    <row r="51" spans="1:5" ht="21.75" customHeight="1">
      <c r="A51" s="17" t="s">
        <v>93</v>
      </c>
      <c r="B51" s="3">
        <v>791</v>
      </c>
      <c r="C51" s="10"/>
      <c r="D51" s="10"/>
      <c r="E51" s="40">
        <f>E52+E55</f>
        <v>555.5</v>
      </c>
    </row>
    <row r="52" spans="1:6" s="8" customFormat="1" ht="37.5">
      <c r="A52" s="17" t="s">
        <v>95</v>
      </c>
      <c r="B52" s="4">
        <v>791</v>
      </c>
      <c r="C52" s="19">
        <v>2000006050</v>
      </c>
      <c r="D52" s="19"/>
      <c r="E52" s="40">
        <f>E53+E54</f>
        <v>542.5</v>
      </c>
      <c r="F52" s="9"/>
    </row>
    <row r="53" spans="1:5" ht="97.5" customHeight="1">
      <c r="A53" s="17" t="s">
        <v>75</v>
      </c>
      <c r="B53" s="3">
        <v>791</v>
      </c>
      <c r="C53" s="19">
        <v>2000006050</v>
      </c>
      <c r="D53" s="19">
        <v>100</v>
      </c>
      <c r="E53" s="40">
        <v>226.2</v>
      </c>
    </row>
    <row r="54" spans="1:6" ht="37.5">
      <c r="A54" s="17" t="s">
        <v>76</v>
      </c>
      <c r="B54" s="3">
        <v>791</v>
      </c>
      <c r="C54" s="19">
        <v>2000006050</v>
      </c>
      <c r="D54" s="19">
        <v>200</v>
      </c>
      <c r="E54" s="40">
        <v>316.3</v>
      </c>
      <c r="F54" s="8"/>
    </row>
    <row r="55" spans="1:6" ht="37.5">
      <c r="A55" s="17" t="s">
        <v>76</v>
      </c>
      <c r="B55" s="3">
        <v>791</v>
      </c>
      <c r="C55" s="61">
        <v>2000006400</v>
      </c>
      <c r="D55" s="19">
        <v>200</v>
      </c>
      <c r="E55" s="40">
        <v>13</v>
      </c>
      <c r="F55" s="8"/>
    </row>
    <row r="56" spans="1:5" s="35" customFormat="1" ht="37.5">
      <c r="A56" s="52" t="s">
        <v>247</v>
      </c>
      <c r="B56" s="3">
        <v>791</v>
      </c>
      <c r="C56" s="19">
        <v>2000074040</v>
      </c>
      <c r="D56" s="19"/>
      <c r="E56" s="40">
        <f>E57</f>
        <v>500</v>
      </c>
    </row>
    <row r="57" spans="1:5" s="35" customFormat="1" ht="37.5">
      <c r="A57" s="17" t="s">
        <v>76</v>
      </c>
      <c r="B57" s="3">
        <v>791</v>
      </c>
      <c r="C57" s="19">
        <v>2000074040</v>
      </c>
      <c r="D57" s="19">
        <v>200</v>
      </c>
      <c r="E57" s="40">
        <v>500</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abSelected="1" zoomScale="70" zoomScaleNormal="70" zoomScalePageLayoutView="0" workbookViewId="0" topLeftCell="A51">
      <selection activeCell="A4" sqref="A4:F4"/>
    </sheetView>
  </sheetViews>
  <sheetFormatPr defaultColWidth="14.421875" defaultRowHeight="15"/>
  <cols>
    <col min="1" max="1" width="55.7109375" style="11" customWidth="1"/>
    <col min="2" max="2" width="7.8515625" style="47" customWidth="1"/>
    <col min="3" max="3" width="16.57421875" style="9" customWidth="1"/>
    <col min="4" max="4" width="8.28125" style="9" customWidth="1"/>
    <col min="5" max="5" width="12.8515625" style="32" customWidth="1"/>
    <col min="6" max="6" width="11.28125" style="9" customWidth="1"/>
    <col min="7" max="251" width="9.140625" style="9" customWidth="1"/>
    <col min="252" max="252" width="55.7109375" style="9" customWidth="1"/>
    <col min="253" max="253" width="13.00390625" style="9" customWidth="1"/>
    <col min="254" max="254" width="12.00390625" style="9" customWidth="1"/>
    <col min="255" max="255" width="8.28125" style="9" customWidth="1"/>
    <col min="256" max="16384" width="14.421875" style="9" customWidth="1"/>
  </cols>
  <sheetData>
    <row r="1" spans="1:6" s="6" customFormat="1" ht="18.75">
      <c r="A1" s="128" t="s">
        <v>99</v>
      </c>
      <c r="B1" s="128"/>
      <c r="C1" s="128"/>
      <c r="D1" s="128"/>
      <c r="E1" s="128"/>
      <c r="F1" s="128"/>
    </row>
    <row r="2" spans="1:6" s="6" customFormat="1" ht="18.75" customHeight="1">
      <c r="A2" s="128" t="s">
        <v>238</v>
      </c>
      <c r="B2" s="128"/>
      <c r="C2" s="128"/>
      <c r="D2" s="128"/>
      <c r="E2" s="128"/>
      <c r="F2" s="128"/>
    </row>
    <row r="3" spans="1:6" s="6" customFormat="1" ht="18.75" customHeight="1">
      <c r="A3" s="128" t="s">
        <v>11</v>
      </c>
      <c r="B3" s="128"/>
      <c r="C3" s="128"/>
      <c r="D3" s="128"/>
      <c r="E3" s="128"/>
      <c r="F3" s="128"/>
    </row>
    <row r="4" spans="1:6" s="6" customFormat="1" ht="18.75">
      <c r="A4" s="128" t="s">
        <v>301</v>
      </c>
      <c r="B4" s="128"/>
      <c r="C4" s="128"/>
      <c r="D4" s="128"/>
      <c r="E4" s="128"/>
      <c r="F4" s="128"/>
    </row>
    <row r="5" spans="1:6" s="6" customFormat="1" ht="18.75" customHeight="1">
      <c r="A5" s="128" t="s">
        <v>239</v>
      </c>
      <c r="B5" s="128"/>
      <c r="C5" s="128"/>
      <c r="D5" s="128"/>
      <c r="E5" s="128"/>
      <c r="F5" s="128"/>
    </row>
    <row r="6" spans="1:6" s="6" customFormat="1" ht="18.75" customHeight="1">
      <c r="A6" s="128" t="s">
        <v>11</v>
      </c>
      <c r="B6" s="128"/>
      <c r="C6" s="128"/>
      <c r="D6" s="128"/>
      <c r="E6" s="128"/>
      <c r="F6" s="128"/>
    </row>
    <row r="7" spans="1:6" s="6" customFormat="1" ht="18.75" customHeight="1">
      <c r="A7" s="128" t="s">
        <v>257</v>
      </c>
      <c r="B7" s="128"/>
      <c r="C7" s="128"/>
      <c r="D7" s="128"/>
      <c r="E7" s="128"/>
      <c r="F7" s="128"/>
    </row>
    <row r="8" spans="1:5" ht="18.75">
      <c r="A8" s="129"/>
      <c r="B8" s="129"/>
      <c r="C8" s="129"/>
      <c r="D8" s="129"/>
      <c r="E8" s="129"/>
    </row>
    <row r="9" spans="1:6" ht="60.75" customHeight="1">
      <c r="A9" s="130" t="s">
        <v>259</v>
      </c>
      <c r="B9" s="130"/>
      <c r="C9" s="130"/>
      <c r="D9" s="130"/>
      <c r="E9" s="130"/>
      <c r="F9" s="130"/>
    </row>
    <row r="10" spans="1:6" s="11" customFormat="1" ht="15.75">
      <c r="A10" s="135"/>
      <c r="B10" s="135"/>
      <c r="C10" s="135"/>
      <c r="D10" s="135"/>
      <c r="E10" s="135"/>
      <c r="F10" s="135"/>
    </row>
    <row r="11" spans="1:6" s="11" customFormat="1" ht="15.75">
      <c r="A11" s="143" t="s">
        <v>67</v>
      </c>
      <c r="B11" s="136" t="s">
        <v>100</v>
      </c>
      <c r="C11" s="143" t="s">
        <v>69</v>
      </c>
      <c r="D11" s="143" t="s">
        <v>70</v>
      </c>
      <c r="E11" s="147" t="s">
        <v>102</v>
      </c>
      <c r="F11" s="147"/>
    </row>
    <row r="12" spans="1:6" s="11" customFormat="1" ht="18.75">
      <c r="A12" s="144"/>
      <c r="B12" s="137"/>
      <c r="C12" s="144"/>
      <c r="D12" s="144"/>
      <c r="E12" s="27" t="s">
        <v>260</v>
      </c>
      <c r="F12" s="55" t="s">
        <v>261</v>
      </c>
    </row>
    <row r="13" spans="1:6" s="104" customFormat="1" ht="18.75">
      <c r="A13" s="5">
        <v>1</v>
      </c>
      <c r="B13" s="48">
        <v>2</v>
      </c>
      <c r="C13" s="5">
        <v>3</v>
      </c>
      <c r="D13" s="5">
        <v>4</v>
      </c>
      <c r="E13" s="5">
        <v>5</v>
      </c>
      <c r="F13" s="5">
        <v>6</v>
      </c>
    </row>
    <row r="14" spans="1:6" s="47" customFormat="1" ht="18.75">
      <c r="A14" s="22" t="s">
        <v>28</v>
      </c>
      <c r="B14" s="12"/>
      <c r="C14" s="37"/>
      <c r="D14" s="37"/>
      <c r="E14" s="66">
        <f>E15</f>
        <v>4077.5999999999995</v>
      </c>
      <c r="F14" s="39">
        <f>F15</f>
        <v>4081.8999999999996</v>
      </c>
    </row>
    <row r="15" spans="1:6" s="11" customFormat="1" ht="75">
      <c r="A15" s="22" t="s">
        <v>243</v>
      </c>
      <c r="B15" s="12">
        <v>791</v>
      </c>
      <c r="C15" s="37"/>
      <c r="D15" s="37"/>
      <c r="E15" s="39">
        <f>E16+E20+E25+E28+E32+E35+E39+E44+E58</f>
        <v>4077.5999999999995</v>
      </c>
      <c r="F15" s="39">
        <f>F16+F19+F25+F28+F32+F35+F39+F44+F58</f>
        <v>4081.8999999999996</v>
      </c>
    </row>
    <row r="16" spans="1:6" s="11" customFormat="1" ht="112.5">
      <c r="A16" s="22" t="s">
        <v>240</v>
      </c>
      <c r="B16" s="12">
        <v>791</v>
      </c>
      <c r="C16" s="36" t="s">
        <v>244</v>
      </c>
      <c r="D16" s="37"/>
      <c r="E16" s="45">
        <f>E17</f>
        <v>620.3</v>
      </c>
      <c r="F16" s="45">
        <f>F17</f>
        <v>620.3</v>
      </c>
    </row>
    <row r="17" spans="1:6" s="11" customFormat="1" ht="18.75">
      <c r="A17" s="17" t="s">
        <v>218</v>
      </c>
      <c r="B17" s="12">
        <v>791</v>
      </c>
      <c r="C17" s="38" t="s">
        <v>245</v>
      </c>
      <c r="D17" s="19"/>
      <c r="E17" s="40">
        <f>E18</f>
        <v>620.3</v>
      </c>
      <c r="F17" s="40">
        <f>F18</f>
        <v>620.3</v>
      </c>
    </row>
    <row r="18" spans="1:6" s="11" customFormat="1" ht="93.75" customHeight="1">
      <c r="A18" s="17" t="s">
        <v>75</v>
      </c>
      <c r="B18" s="30">
        <v>791</v>
      </c>
      <c r="C18" s="38" t="s">
        <v>245</v>
      </c>
      <c r="D18" s="19">
        <v>100</v>
      </c>
      <c r="E18" s="40">
        <v>620.3</v>
      </c>
      <c r="F18" s="40">
        <v>620.3</v>
      </c>
    </row>
    <row r="19" spans="1:6" s="11" customFormat="1" ht="75.75" customHeight="1">
      <c r="A19" s="17" t="s">
        <v>78</v>
      </c>
      <c r="B19" s="30">
        <v>791</v>
      </c>
      <c r="C19" s="19"/>
      <c r="D19" s="19"/>
      <c r="E19" s="40">
        <f>E20</f>
        <v>1505.2</v>
      </c>
      <c r="F19" s="40">
        <f>F20</f>
        <v>1505.2</v>
      </c>
    </row>
    <row r="20" spans="1:6" s="11" customFormat="1" ht="112.5">
      <c r="A20" s="22" t="s">
        <v>241</v>
      </c>
      <c r="B20" s="30">
        <v>730</v>
      </c>
      <c r="C20" s="36" t="s">
        <v>244</v>
      </c>
      <c r="D20" s="37"/>
      <c r="E20" s="45">
        <f>E21</f>
        <v>1505.2</v>
      </c>
      <c r="F20" s="45">
        <f>F21</f>
        <v>1505.2</v>
      </c>
    </row>
    <row r="21" spans="1:6" s="11" customFormat="1" ht="37.5">
      <c r="A21" s="17" t="s">
        <v>74</v>
      </c>
      <c r="B21" s="12">
        <v>791</v>
      </c>
      <c r="C21" s="38" t="s">
        <v>246</v>
      </c>
      <c r="D21" s="19"/>
      <c r="E21" s="40">
        <f>E22+E23+E24</f>
        <v>1505.2</v>
      </c>
      <c r="F21" s="40">
        <f>F22+F23+F24</f>
        <v>1505.2</v>
      </c>
    </row>
    <row r="22" spans="1:6" s="7" customFormat="1" ht="93.75" customHeight="1">
      <c r="A22" s="17" t="s">
        <v>75</v>
      </c>
      <c r="B22" s="30">
        <v>791</v>
      </c>
      <c r="C22" s="38" t="s">
        <v>246</v>
      </c>
      <c r="D22" s="19">
        <v>100</v>
      </c>
      <c r="E22" s="40">
        <v>965.3</v>
      </c>
      <c r="F22" s="40">
        <v>965.3</v>
      </c>
    </row>
    <row r="23" spans="1:6" s="11" customFormat="1" ht="37.5">
      <c r="A23" s="17" t="s">
        <v>76</v>
      </c>
      <c r="B23" s="30">
        <v>791</v>
      </c>
      <c r="C23" s="38" t="s">
        <v>246</v>
      </c>
      <c r="D23" s="19">
        <v>200</v>
      </c>
      <c r="E23" s="40">
        <v>512.1</v>
      </c>
      <c r="F23" s="40">
        <v>512.1</v>
      </c>
    </row>
    <row r="24" spans="1:6" s="11" customFormat="1" ht="18.75">
      <c r="A24" s="17" t="s">
        <v>77</v>
      </c>
      <c r="B24" s="12">
        <v>791</v>
      </c>
      <c r="C24" s="38" t="s">
        <v>246</v>
      </c>
      <c r="D24" s="19">
        <v>800</v>
      </c>
      <c r="E24" s="40">
        <v>27.8</v>
      </c>
      <c r="F24" s="40">
        <v>27.8</v>
      </c>
    </row>
    <row r="25" spans="1:6" s="11" customFormat="1" ht="18.75">
      <c r="A25" s="22" t="s">
        <v>82</v>
      </c>
      <c r="B25" s="30">
        <v>791</v>
      </c>
      <c r="C25" s="37">
        <v>9900000000</v>
      </c>
      <c r="D25" s="37"/>
      <c r="E25" s="45">
        <f>E26</f>
        <v>1</v>
      </c>
      <c r="F25" s="45">
        <f>F26</f>
        <v>1</v>
      </c>
    </row>
    <row r="26" spans="1:6" s="11" customFormat="1" ht="18.75">
      <c r="A26" s="17" t="s">
        <v>83</v>
      </c>
      <c r="B26" s="30">
        <v>791</v>
      </c>
      <c r="C26" s="19">
        <v>9900007500</v>
      </c>
      <c r="D26" s="19"/>
      <c r="E26" s="40">
        <f>E27</f>
        <v>1</v>
      </c>
      <c r="F26" s="40">
        <f>F27</f>
        <v>1</v>
      </c>
    </row>
    <row r="27" spans="1:6" s="8" customFormat="1" ht="18.75">
      <c r="A27" s="17" t="s">
        <v>77</v>
      </c>
      <c r="B27" s="30">
        <v>791</v>
      </c>
      <c r="C27" s="19">
        <v>9900007500</v>
      </c>
      <c r="D27" s="19">
        <v>800</v>
      </c>
      <c r="E27" s="40">
        <v>1</v>
      </c>
      <c r="F27" s="40">
        <v>1</v>
      </c>
    </row>
    <row r="28" spans="1:6" s="8" customFormat="1" ht="37.5">
      <c r="A28" s="22" t="s">
        <v>249</v>
      </c>
      <c r="B28" s="4">
        <v>791</v>
      </c>
      <c r="C28" s="37"/>
      <c r="D28" s="37"/>
      <c r="E28" s="45">
        <f>SUM(E30:E31)</f>
        <v>512.9</v>
      </c>
      <c r="F28" s="45">
        <f>SUM(F30:F31)</f>
        <v>512.9</v>
      </c>
    </row>
    <row r="29" spans="1:6" s="8" customFormat="1" ht="56.25">
      <c r="A29" s="17" t="s">
        <v>256</v>
      </c>
      <c r="B29" s="3">
        <v>791</v>
      </c>
      <c r="C29" s="37"/>
      <c r="D29" s="37"/>
      <c r="E29" s="45">
        <f>SUM(E30:E31)</f>
        <v>512.9</v>
      </c>
      <c r="F29" s="45">
        <f>SUM(F30:F31)</f>
        <v>512.9</v>
      </c>
    </row>
    <row r="30" spans="1:6" ht="37.5">
      <c r="A30" s="17" t="s">
        <v>76</v>
      </c>
      <c r="B30" s="3">
        <v>791</v>
      </c>
      <c r="C30" s="19">
        <v>1200002040</v>
      </c>
      <c r="D30" s="19">
        <v>200</v>
      </c>
      <c r="E30" s="63">
        <v>447</v>
      </c>
      <c r="F30" s="63">
        <v>447</v>
      </c>
    </row>
    <row r="31" spans="1:6" ht="18.75">
      <c r="A31" s="17" t="s">
        <v>77</v>
      </c>
      <c r="B31" s="3">
        <v>791</v>
      </c>
      <c r="C31" s="19">
        <v>1200092360</v>
      </c>
      <c r="D31" s="19">
        <v>800</v>
      </c>
      <c r="E31" s="63">
        <v>65.9</v>
      </c>
      <c r="F31" s="63">
        <v>65.9</v>
      </c>
    </row>
    <row r="32" spans="1:6" ht="18.75">
      <c r="A32" s="22" t="s">
        <v>82</v>
      </c>
      <c r="B32" s="30">
        <v>791</v>
      </c>
      <c r="C32" s="37">
        <v>9900000000</v>
      </c>
      <c r="D32" s="37"/>
      <c r="E32" s="45">
        <f>E33</f>
        <v>50.2</v>
      </c>
      <c r="F32" s="45">
        <f>F33</f>
        <v>50.2</v>
      </c>
    </row>
    <row r="33" spans="1:6" ht="75">
      <c r="A33" s="17" t="s">
        <v>206</v>
      </c>
      <c r="B33" s="12">
        <v>791</v>
      </c>
      <c r="C33" s="19">
        <v>9900051180</v>
      </c>
      <c r="D33" s="19"/>
      <c r="E33" s="40">
        <f>E34</f>
        <v>50.2</v>
      </c>
      <c r="F33" s="40">
        <f>F34</f>
        <v>50.2</v>
      </c>
    </row>
    <row r="34" spans="1:6" ht="112.5">
      <c r="A34" s="17" t="s">
        <v>75</v>
      </c>
      <c r="B34" s="30">
        <v>791</v>
      </c>
      <c r="C34" s="19">
        <v>9900051180</v>
      </c>
      <c r="D34" s="19">
        <v>100</v>
      </c>
      <c r="E34" s="40">
        <v>50.2</v>
      </c>
      <c r="F34" s="40">
        <v>50.2</v>
      </c>
    </row>
    <row r="35" spans="1:6" s="8" customFormat="1" ht="93.75">
      <c r="A35" s="22" t="s">
        <v>272</v>
      </c>
      <c r="B35" s="30">
        <v>791</v>
      </c>
      <c r="C35" s="37">
        <v>1600000000</v>
      </c>
      <c r="D35" s="37"/>
      <c r="E35" s="45">
        <f>E36</f>
        <v>114.1</v>
      </c>
      <c r="F35" s="45">
        <f>F36</f>
        <v>114.1</v>
      </c>
    </row>
    <row r="36" spans="1:6" ht="36" customHeight="1">
      <c r="A36" s="17" t="s">
        <v>209</v>
      </c>
      <c r="B36" s="30">
        <v>791</v>
      </c>
      <c r="C36" s="19">
        <v>1600024300</v>
      </c>
      <c r="D36" s="19"/>
      <c r="E36" s="40">
        <f>E37+E38</f>
        <v>114.1</v>
      </c>
      <c r="F36" s="40">
        <f>F37+F38</f>
        <v>114.1</v>
      </c>
    </row>
    <row r="37" spans="1:6" ht="94.5" customHeight="1" hidden="1">
      <c r="A37" s="17" t="s">
        <v>75</v>
      </c>
      <c r="B37" s="12">
        <v>791</v>
      </c>
      <c r="C37" s="19">
        <v>1600024300</v>
      </c>
      <c r="D37" s="19">
        <v>100</v>
      </c>
      <c r="E37" s="40"/>
      <c r="F37" s="40"/>
    </row>
    <row r="38" spans="1:6" s="8" customFormat="1" ht="37.5">
      <c r="A38" s="17" t="s">
        <v>76</v>
      </c>
      <c r="B38" s="30">
        <v>791</v>
      </c>
      <c r="C38" s="19">
        <v>1600024300</v>
      </c>
      <c r="D38" s="19">
        <v>200</v>
      </c>
      <c r="E38" s="40">
        <v>114.1</v>
      </c>
      <c r="F38" s="40">
        <v>114.1</v>
      </c>
    </row>
    <row r="39" spans="1:6" ht="75">
      <c r="A39" s="65" t="s">
        <v>273</v>
      </c>
      <c r="B39" s="30">
        <v>791</v>
      </c>
      <c r="C39" s="37">
        <v>2100000000</v>
      </c>
      <c r="D39" s="37"/>
      <c r="E39" s="45">
        <f>E40+E42</f>
        <v>170</v>
      </c>
      <c r="F39" s="45">
        <f>F40+F42</f>
        <v>170</v>
      </c>
    </row>
    <row r="40" spans="1:6" ht="18.75">
      <c r="A40" s="17" t="s">
        <v>210</v>
      </c>
      <c r="B40" s="12">
        <v>791</v>
      </c>
      <c r="C40" s="19">
        <v>2100003150</v>
      </c>
      <c r="D40" s="19"/>
      <c r="E40" s="40">
        <f>E41</f>
        <v>170</v>
      </c>
      <c r="F40" s="40">
        <f>F41</f>
        <v>170</v>
      </c>
    </row>
    <row r="41" spans="1:6" ht="36.75" customHeight="1">
      <c r="A41" s="17" t="s">
        <v>76</v>
      </c>
      <c r="B41" s="30">
        <v>791</v>
      </c>
      <c r="C41" s="19">
        <v>2100003150</v>
      </c>
      <c r="D41" s="19">
        <v>200</v>
      </c>
      <c r="E41" s="40">
        <v>170</v>
      </c>
      <c r="F41" s="40">
        <v>170</v>
      </c>
    </row>
    <row r="42" spans="1:6" ht="93.75" hidden="1">
      <c r="A42" s="17" t="s">
        <v>216</v>
      </c>
      <c r="B42" s="30">
        <v>791</v>
      </c>
      <c r="C42" s="19">
        <v>21000074040</v>
      </c>
      <c r="D42" s="19"/>
      <c r="E42" s="40">
        <f>E43</f>
        <v>0</v>
      </c>
      <c r="F42" s="40">
        <f>F43</f>
        <v>0</v>
      </c>
    </row>
    <row r="43" spans="1:6" ht="37.5" hidden="1">
      <c r="A43" s="17" t="s">
        <v>76</v>
      </c>
      <c r="B43" s="30">
        <v>791</v>
      </c>
      <c r="C43" s="19">
        <v>21000074040</v>
      </c>
      <c r="D43" s="19">
        <v>200</v>
      </c>
      <c r="E43" s="40">
        <v>0</v>
      </c>
      <c r="F43" s="40">
        <v>0</v>
      </c>
    </row>
    <row r="44" spans="1:6" s="8" customFormat="1" ht="114" customHeight="1">
      <c r="A44" s="22" t="s">
        <v>242</v>
      </c>
      <c r="B44" s="30">
        <v>791</v>
      </c>
      <c r="C44" s="37">
        <v>2000000000</v>
      </c>
      <c r="D44" s="37"/>
      <c r="E44" s="45">
        <f>E48+E51+E56</f>
        <v>1016.7</v>
      </c>
      <c r="F44" s="45">
        <f>F48+F51+F56</f>
        <v>933.7</v>
      </c>
    </row>
    <row r="45" spans="1:6" ht="18.75" hidden="1">
      <c r="A45" s="17" t="s">
        <v>89</v>
      </c>
      <c r="B45" s="30">
        <v>791</v>
      </c>
      <c r="C45" s="19">
        <v>2000003610</v>
      </c>
      <c r="D45" s="19"/>
      <c r="E45" s="40">
        <f>E46</f>
        <v>0</v>
      </c>
      <c r="F45" s="40">
        <f>F46</f>
        <v>0</v>
      </c>
    </row>
    <row r="46" spans="1:6" ht="38.25" customHeight="1" hidden="1">
      <c r="A46" s="17" t="s">
        <v>211</v>
      </c>
      <c r="B46" s="12">
        <v>791</v>
      </c>
      <c r="C46" s="19">
        <v>2000003610</v>
      </c>
      <c r="D46" s="19"/>
      <c r="E46" s="40">
        <f>E47</f>
        <v>0</v>
      </c>
      <c r="F46" s="40">
        <f>F47</f>
        <v>0</v>
      </c>
    </row>
    <row r="47" spans="1:6" s="8" customFormat="1" ht="37.5" hidden="1">
      <c r="A47" s="17" t="s">
        <v>76</v>
      </c>
      <c r="B47" s="30">
        <v>791</v>
      </c>
      <c r="C47" s="19">
        <v>2000003560</v>
      </c>
      <c r="D47" s="19">
        <v>200</v>
      </c>
      <c r="E47" s="40"/>
      <c r="F47" s="40"/>
    </row>
    <row r="48" spans="1:6" ht="18.75">
      <c r="A48" s="17" t="s">
        <v>101</v>
      </c>
      <c r="B48" s="30">
        <v>791</v>
      </c>
      <c r="C48" s="67" t="s">
        <v>271</v>
      </c>
      <c r="D48" s="19"/>
      <c r="E48" s="40">
        <f>SUM(E49:E50)</f>
        <v>41</v>
      </c>
      <c r="F48" s="40">
        <f>SUM(F49:F50)</f>
        <v>41</v>
      </c>
    </row>
    <row r="49" spans="1:6" ht="37.5">
      <c r="A49" s="17" t="s">
        <v>76</v>
      </c>
      <c r="B49" s="12">
        <v>791</v>
      </c>
      <c r="C49" s="67" t="s">
        <v>271</v>
      </c>
      <c r="D49" s="19">
        <v>200</v>
      </c>
      <c r="E49" s="40">
        <v>32</v>
      </c>
      <c r="F49" s="40">
        <v>32</v>
      </c>
    </row>
    <row r="50" spans="1:6" ht="39" customHeight="1">
      <c r="A50" s="17" t="s">
        <v>76</v>
      </c>
      <c r="B50" s="12">
        <v>791</v>
      </c>
      <c r="C50" s="67" t="s">
        <v>271</v>
      </c>
      <c r="D50" s="19">
        <v>800</v>
      </c>
      <c r="E50" s="40">
        <v>9</v>
      </c>
      <c r="F50" s="40">
        <v>9</v>
      </c>
    </row>
    <row r="51" spans="1:6" ht="22.5" customHeight="1">
      <c r="A51" s="17" t="s">
        <v>93</v>
      </c>
      <c r="B51" s="30">
        <v>791</v>
      </c>
      <c r="C51" s="10"/>
      <c r="D51" s="10"/>
      <c r="E51" s="40">
        <f>E52+E55</f>
        <v>475.7</v>
      </c>
      <c r="F51" s="40">
        <f>F52+F55</f>
        <v>392.7</v>
      </c>
    </row>
    <row r="52" spans="1:6" ht="37.5">
      <c r="A52" s="17" t="s">
        <v>95</v>
      </c>
      <c r="B52" s="12">
        <v>791</v>
      </c>
      <c r="C52" s="19">
        <v>2000006050</v>
      </c>
      <c r="D52" s="19"/>
      <c r="E52" s="40">
        <f>E53+E54</f>
        <v>462.7</v>
      </c>
      <c r="F52" s="40">
        <f>F53+F54</f>
        <v>379.7</v>
      </c>
    </row>
    <row r="53" spans="1:6" ht="96.75" customHeight="1">
      <c r="A53" s="17" t="s">
        <v>75</v>
      </c>
      <c r="B53" s="30">
        <v>791</v>
      </c>
      <c r="C53" s="19">
        <v>2000006050</v>
      </c>
      <c r="D53" s="19">
        <v>100</v>
      </c>
      <c r="E53" s="63">
        <v>226.2</v>
      </c>
      <c r="F53" s="63">
        <v>226.2</v>
      </c>
    </row>
    <row r="54" spans="1:6" s="8" customFormat="1" ht="37.5">
      <c r="A54" s="17" t="s">
        <v>76</v>
      </c>
      <c r="B54" s="30">
        <v>791</v>
      </c>
      <c r="C54" s="19">
        <v>2000006050</v>
      </c>
      <c r="D54" s="19">
        <v>200</v>
      </c>
      <c r="E54" s="63">
        <v>236.5</v>
      </c>
      <c r="F54" s="63">
        <v>153.5</v>
      </c>
    </row>
    <row r="55" spans="1:6" s="8" customFormat="1" ht="37.5">
      <c r="A55" s="17" t="s">
        <v>76</v>
      </c>
      <c r="B55" s="30">
        <v>791</v>
      </c>
      <c r="C55" s="61">
        <v>2000006400</v>
      </c>
      <c r="D55" s="19">
        <v>200</v>
      </c>
      <c r="E55" s="63">
        <v>13</v>
      </c>
      <c r="F55" s="63">
        <v>13</v>
      </c>
    </row>
    <row r="56" spans="1:6" ht="37.5">
      <c r="A56" s="52" t="s">
        <v>247</v>
      </c>
      <c r="B56" s="30">
        <v>791</v>
      </c>
      <c r="C56" s="19">
        <v>2000074040</v>
      </c>
      <c r="D56" s="19"/>
      <c r="E56" s="40">
        <f>E57</f>
        <v>500</v>
      </c>
      <c r="F56" s="40">
        <f>F57</f>
        <v>500</v>
      </c>
    </row>
    <row r="57" spans="1:6" ht="37.5">
      <c r="A57" s="17" t="s">
        <v>76</v>
      </c>
      <c r="B57" s="30">
        <v>791</v>
      </c>
      <c r="C57" s="19">
        <v>2000074040</v>
      </c>
      <c r="D57" s="19">
        <v>200</v>
      </c>
      <c r="E57" s="40">
        <v>500</v>
      </c>
      <c r="F57" s="40">
        <v>500</v>
      </c>
    </row>
    <row r="58" spans="1:6" ht="18.75">
      <c r="A58" s="12" t="s">
        <v>97</v>
      </c>
      <c r="B58" s="30">
        <v>791</v>
      </c>
      <c r="C58" s="41">
        <v>9999999999</v>
      </c>
      <c r="D58" s="41"/>
      <c r="E58" s="53">
        <f>E59</f>
        <v>87.2</v>
      </c>
      <c r="F58" s="53">
        <f>F59</f>
        <v>174.5</v>
      </c>
    </row>
    <row r="59" spans="1:6" ht="18.75">
      <c r="A59" s="3" t="s">
        <v>98</v>
      </c>
      <c r="B59" s="30">
        <v>791</v>
      </c>
      <c r="C59" s="43">
        <v>9999999999</v>
      </c>
      <c r="D59" s="43">
        <v>999</v>
      </c>
      <c r="E59" s="54">
        <v>87.2</v>
      </c>
      <c r="F59" s="54">
        <v>174.5</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80" zoomScaleNormal="80" zoomScalePageLayoutView="0" workbookViewId="0" topLeftCell="A34">
      <selection activeCell="A4" sqref="A4:C4"/>
    </sheetView>
  </sheetViews>
  <sheetFormatPr defaultColWidth="9.140625" defaultRowHeight="15"/>
  <cols>
    <col min="1" max="1" width="11.00390625" style="80" customWidth="1"/>
    <col min="2" max="2" width="31.7109375" style="80" customWidth="1"/>
    <col min="3" max="3" width="56.28125" style="80" customWidth="1"/>
    <col min="4" max="16384" width="9.140625" style="80" customWidth="1"/>
  </cols>
  <sheetData>
    <row r="1" spans="1:3" s="13" customFormat="1" ht="18.75">
      <c r="A1" s="107" t="s">
        <v>22</v>
      </c>
      <c r="B1" s="107"/>
      <c r="C1" s="107"/>
    </row>
    <row r="2" spans="1:3" s="13" customFormat="1" ht="18.75" customHeight="1">
      <c r="A2" s="107" t="s">
        <v>227</v>
      </c>
      <c r="B2" s="107"/>
      <c r="C2" s="107"/>
    </row>
    <row r="3" spans="1:3" s="13" customFormat="1" ht="18.75" customHeight="1">
      <c r="A3" s="107" t="s">
        <v>11</v>
      </c>
      <c r="B3" s="107"/>
      <c r="C3" s="107"/>
    </row>
    <row r="4" spans="1:3" s="13" customFormat="1" ht="18.75" customHeight="1">
      <c r="A4" s="107" t="s">
        <v>297</v>
      </c>
      <c r="B4" s="110"/>
      <c r="C4" s="110"/>
    </row>
    <row r="5" spans="1:3" s="13" customFormat="1" ht="18.75" customHeight="1">
      <c r="A5" s="107" t="s">
        <v>228</v>
      </c>
      <c r="B5" s="107"/>
      <c r="C5" s="107"/>
    </row>
    <row r="6" spans="1:3" s="13" customFormat="1" ht="18.75" customHeight="1">
      <c r="A6" s="107" t="s">
        <v>11</v>
      </c>
      <c r="B6" s="107"/>
      <c r="C6" s="107"/>
    </row>
    <row r="7" spans="1:3" s="13" customFormat="1" ht="18.75" customHeight="1">
      <c r="A7" s="107" t="s">
        <v>257</v>
      </c>
      <c r="B7" s="107"/>
      <c r="C7" s="107"/>
    </row>
    <row r="8" spans="1:3" ht="88.5" customHeight="1">
      <c r="A8" s="111" t="s">
        <v>230</v>
      </c>
      <c r="B8" s="112"/>
      <c r="C8" s="112"/>
    </row>
    <row r="10" spans="1:3" ht="37.5" customHeight="1">
      <c r="A10" s="113" t="s">
        <v>18</v>
      </c>
      <c r="B10" s="113"/>
      <c r="C10" s="113" t="s">
        <v>19</v>
      </c>
    </row>
    <row r="11" spans="1:3" ht="75">
      <c r="A11" s="19" t="s">
        <v>20</v>
      </c>
      <c r="B11" s="19" t="s">
        <v>21</v>
      </c>
      <c r="C11" s="113"/>
    </row>
    <row r="12" spans="1:3" ht="18.75">
      <c r="A12" s="20">
        <v>1</v>
      </c>
      <c r="B12" s="20">
        <v>2</v>
      </c>
      <c r="C12" s="20">
        <v>3</v>
      </c>
    </row>
    <row r="13" spans="1:3" ht="75">
      <c r="A13" s="50">
        <v>791</v>
      </c>
      <c r="B13" s="22"/>
      <c r="C13" s="21" t="s">
        <v>231</v>
      </c>
    </row>
    <row r="14" spans="1:3" ht="131.25">
      <c r="A14" s="49">
        <v>791</v>
      </c>
      <c r="B14" s="17" t="s">
        <v>13</v>
      </c>
      <c r="C14" s="18" t="s">
        <v>14</v>
      </c>
    </row>
    <row r="15" spans="1:3" ht="56.25">
      <c r="A15" s="49">
        <v>791</v>
      </c>
      <c r="B15" s="17" t="s">
        <v>103</v>
      </c>
      <c r="C15" s="18" t="s">
        <v>52</v>
      </c>
    </row>
    <row r="16" spans="1:3" ht="79.5" customHeight="1">
      <c r="A16" s="49">
        <v>791</v>
      </c>
      <c r="B16" s="17" t="s">
        <v>104</v>
      </c>
      <c r="C16" s="18" t="s">
        <v>105</v>
      </c>
    </row>
    <row r="17" spans="1:3" ht="56.25">
      <c r="A17" s="49">
        <v>791</v>
      </c>
      <c r="B17" s="17" t="s">
        <v>106</v>
      </c>
      <c r="C17" s="18" t="s">
        <v>107</v>
      </c>
    </row>
    <row r="18" spans="1:3" ht="56.25">
      <c r="A18" s="49">
        <v>791</v>
      </c>
      <c r="B18" s="17" t="s">
        <v>108</v>
      </c>
      <c r="C18" s="18" t="s">
        <v>54</v>
      </c>
    </row>
    <row r="19" spans="1:3" ht="37.5">
      <c r="A19" s="49">
        <v>791</v>
      </c>
      <c r="B19" s="17" t="s">
        <v>109</v>
      </c>
      <c r="C19" s="18" t="s">
        <v>110</v>
      </c>
    </row>
    <row r="20" spans="1:3" ht="112.5">
      <c r="A20" s="49">
        <v>791</v>
      </c>
      <c r="B20" s="17" t="s">
        <v>111</v>
      </c>
      <c r="C20" s="18" t="s">
        <v>112</v>
      </c>
    </row>
    <row r="21" spans="1:3" ht="75">
      <c r="A21" s="49">
        <v>791</v>
      </c>
      <c r="B21" s="17" t="s">
        <v>113</v>
      </c>
      <c r="C21" s="18" t="s">
        <v>114</v>
      </c>
    </row>
    <row r="22" spans="1:3" ht="74.25" customHeight="1">
      <c r="A22" s="49">
        <v>791</v>
      </c>
      <c r="B22" s="17" t="s">
        <v>115</v>
      </c>
      <c r="C22" s="18" t="s">
        <v>116</v>
      </c>
    </row>
    <row r="23" spans="1:3" ht="112.5">
      <c r="A23" s="49">
        <v>791</v>
      </c>
      <c r="B23" s="17" t="s">
        <v>117</v>
      </c>
      <c r="C23" s="18" t="s">
        <v>118</v>
      </c>
    </row>
    <row r="24" spans="1:3" ht="56.25">
      <c r="A24" s="49">
        <v>791</v>
      </c>
      <c r="B24" s="17" t="s">
        <v>119</v>
      </c>
      <c r="C24" s="18" t="s">
        <v>56</v>
      </c>
    </row>
    <row r="25" spans="1:3" ht="37.5">
      <c r="A25" s="49">
        <v>791</v>
      </c>
      <c r="B25" s="17" t="s">
        <v>120</v>
      </c>
      <c r="C25" s="18" t="s">
        <v>121</v>
      </c>
    </row>
    <row r="26" spans="1:3" ht="37.5">
      <c r="A26" s="49">
        <v>791</v>
      </c>
      <c r="B26" s="17" t="s">
        <v>122</v>
      </c>
      <c r="C26" s="18" t="s">
        <v>57</v>
      </c>
    </row>
    <row r="27" spans="1:3" ht="37.5">
      <c r="A27" s="49">
        <v>791</v>
      </c>
      <c r="B27" s="17" t="s">
        <v>284</v>
      </c>
      <c r="C27" s="18" t="s">
        <v>123</v>
      </c>
    </row>
    <row r="28" spans="1:3" ht="18.75">
      <c r="A28" s="49">
        <v>791</v>
      </c>
      <c r="B28" s="17" t="s">
        <v>15</v>
      </c>
      <c r="C28" s="18" t="s">
        <v>16</v>
      </c>
    </row>
    <row r="29" spans="1:3" ht="206.25">
      <c r="A29" s="50"/>
      <c r="B29" s="17"/>
      <c r="C29" s="21" t="s">
        <v>288</v>
      </c>
    </row>
    <row r="30" spans="1:3" ht="56.25">
      <c r="A30" s="49"/>
      <c r="B30" s="17" t="s">
        <v>124</v>
      </c>
      <c r="C30" s="18" t="s">
        <v>125</v>
      </c>
    </row>
    <row r="31" spans="1:3" ht="75.75" customHeight="1">
      <c r="A31" s="49"/>
      <c r="B31" s="17" t="s">
        <v>126</v>
      </c>
      <c r="C31" s="18" t="s">
        <v>127</v>
      </c>
    </row>
    <row r="32" spans="1:3" ht="75">
      <c r="A32" s="49"/>
      <c r="B32" s="17" t="s">
        <v>128</v>
      </c>
      <c r="C32" s="18" t="s">
        <v>129</v>
      </c>
    </row>
    <row r="33" spans="1:3" ht="112.5">
      <c r="A33" s="49"/>
      <c r="B33" s="17" t="s">
        <v>130</v>
      </c>
      <c r="C33" s="18" t="s">
        <v>131</v>
      </c>
    </row>
    <row r="34" spans="1:3" ht="74.25" customHeight="1">
      <c r="A34" s="49"/>
      <c r="B34" s="17" t="s">
        <v>132</v>
      </c>
      <c r="C34" s="18" t="s">
        <v>133</v>
      </c>
    </row>
    <row r="35" spans="1:3" ht="75">
      <c r="A35" s="49"/>
      <c r="B35" s="17" t="s">
        <v>134</v>
      </c>
      <c r="C35" s="18" t="s">
        <v>135</v>
      </c>
    </row>
    <row r="36" spans="1:3" ht="56.25">
      <c r="A36" s="49"/>
      <c r="B36" s="17" t="s">
        <v>106</v>
      </c>
      <c r="C36" s="18" t="s">
        <v>107</v>
      </c>
    </row>
    <row r="37" spans="1:3" ht="56.25">
      <c r="A37" s="49"/>
      <c r="B37" s="17" t="s">
        <v>108</v>
      </c>
      <c r="C37" s="18" t="s">
        <v>54</v>
      </c>
    </row>
    <row r="38" spans="1:3" ht="37.5">
      <c r="A38" s="49"/>
      <c r="B38" s="17" t="s">
        <v>109</v>
      </c>
      <c r="C38" s="18" t="s">
        <v>110</v>
      </c>
    </row>
    <row r="39" spans="1:3" ht="37.5">
      <c r="A39" s="49"/>
      <c r="B39" s="17" t="s">
        <v>136</v>
      </c>
      <c r="C39" s="18" t="s">
        <v>137</v>
      </c>
    </row>
    <row r="40" spans="1:3" ht="93.75">
      <c r="A40" s="49"/>
      <c r="B40" s="17" t="s">
        <v>138</v>
      </c>
      <c r="C40" s="18" t="s">
        <v>139</v>
      </c>
    </row>
    <row r="41" spans="1:3" ht="93.75">
      <c r="A41" s="49"/>
      <c r="B41" s="17" t="s">
        <v>140</v>
      </c>
      <c r="C41" s="18" t="s">
        <v>141</v>
      </c>
    </row>
    <row r="42" spans="1:3" ht="37.5">
      <c r="A42" s="49"/>
      <c r="B42" s="17" t="s">
        <v>142</v>
      </c>
      <c r="C42" s="18" t="s">
        <v>143</v>
      </c>
    </row>
    <row r="43" spans="1:3" ht="56.25">
      <c r="A43" s="49"/>
      <c r="B43" s="17" t="s">
        <v>144</v>
      </c>
      <c r="C43" s="18" t="s">
        <v>145</v>
      </c>
    </row>
    <row r="44" spans="1:3" ht="112.5">
      <c r="A44" s="49"/>
      <c r="B44" s="17" t="s">
        <v>111</v>
      </c>
      <c r="C44" s="18" t="s">
        <v>112</v>
      </c>
    </row>
    <row r="45" spans="1:3" ht="75">
      <c r="A45" s="49"/>
      <c r="B45" s="17" t="s">
        <v>113</v>
      </c>
      <c r="C45" s="18" t="s">
        <v>114</v>
      </c>
    </row>
    <row r="46" spans="1:3" ht="93.75">
      <c r="A46" s="49"/>
      <c r="B46" s="17" t="s">
        <v>146</v>
      </c>
      <c r="C46" s="18" t="s">
        <v>147</v>
      </c>
    </row>
    <row r="47" spans="1:3" ht="56.25">
      <c r="A47" s="17"/>
      <c r="B47" s="17" t="s">
        <v>119</v>
      </c>
      <c r="C47" s="18" t="s">
        <v>56</v>
      </c>
    </row>
    <row r="48" spans="1:3" ht="37.5">
      <c r="A48" s="49"/>
      <c r="B48" s="17" t="s">
        <v>120</v>
      </c>
      <c r="C48" s="18" t="s">
        <v>121</v>
      </c>
    </row>
    <row r="49" spans="1:3" ht="112.5">
      <c r="A49" s="49"/>
      <c r="B49" s="17" t="s">
        <v>285</v>
      </c>
      <c r="C49" s="18" t="s">
        <v>179</v>
      </c>
    </row>
    <row r="50" spans="1:3" ht="37.5">
      <c r="A50" s="49"/>
      <c r="B50" s="17" t="s">
        <v>122</v>
      </c>
      <c r="C50" s="18" t="s">
        <v>57</v>
      </c>
    </row>
    <row r="51" spans="1:3" ht="75.75" customHeight="1">
      <c r="A51" s="49"/>
      <c r="B51" s="17" t="s">
        <v>286</v>
      </c>
      <c r="C51" s="18" t="s">
        <v>252</v>
      </c>
    </row>
    <row r="52" spans="1:3" ht="103.5" customHeight="1">
      <c r="A52" s="49"/>
      <c r="B52" s="17" t="s">
        <v>287</v>
      </c>
      <c r="C52" s="18" t="s">
        <v>253</v>
      </c>
    </row>
    <row r="53" spans="1:3" ht="18.75">
      <c r="A53" s="49"/>
      <c r="B53" s="17" t="s">
        <v>15</v>
      </c>
      <c r="C53" s="18" t="s">
        <v>17</v>
      </c>
    </row>
    <row r="54" ht="15" hidden="1"/>
    <row r="55" ht="15" hidden="1"/>
    <row r="56" ht="15" hidden="1"/>
    <row r="57" ht="15" hidden="1"/>
    <row r="58" spans="1:3" ht="381" customHeight="1">
      <c r="A58" s="114" t="s">
        <v>290</v>
      </c>
      <c r="B58" s="115"/>
      <c r="C58" s="115"/>
    </row>
  </sheetData>
  <sheetProtection/>
  <mergeCells count="11">
    <mergeCell ref="A1:C1"/>
    <mergeCell ref="A2:C2"/>
    <mergeCell ref="A3:C3"/>
    <mergeCell ref="A4:C4"/>
    <mergeCell ref="A5:C5"/>
    <mergeCell ref="A7:C7"/>
    <mergeCell ref="A8:C8"/>
    <mergeCell ref="A10:B10"/>
    <mergeCell ref="C10:C11"/>
    <mergeCell ref="A58:C58"/>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A4" sqref="A4:C4"/>
    </sheetView>
  </sheetViews>
  <sheetFormatPr defaultColWidth="9.140625" defaultRowHeight="15"/>
  <cols>
    <col min="1" max="1" width="15.28125" style="69" customWidth="1"/>
    <col min="2" max="2" width="31.7109375" style="69" customWidth="1"/>
    <col min="3" max="3" width="56.28125" style="69" customWidth="1"/>
    <col min="4" max="16384" width="9.140625" style="69" customWidth="1"/>
  </cols>
  <sheetData>
    <row r="1" spans="1:3" s="13" customFormat="1" ht="18.75">
      <c r="A1" s="107" t="s">
        <v>23</v>
      </c>
      <c r="B1" s="107"/>
      <c r="C1" s="107"/>
    </row>
    <row r="2" spans="1:3" s="13" customFormat="1" ht="18.75">
      <c r="A2" s="107" t="s">
        <v>227</v>
      </c>
      <c r="B2" s="107"/>
      <c r="C2" s="107"/>
    </row>
    <row r="3" spans="1:3" s="13" customFormat="1" ht="18.75">
      <c r="A3" s="107" t="s">
        <v>11</v>
      </c>
      <c r="B3" s="107"/>
      <c r="C3" s="107"/>
    </row>
    <row r="4" spans="1:3" s="13" customFormat="1" ht="18.75" customHeight="1">
      <c r="A4" s="107" t="s">
        <v>298</v>
      </c>
      <c r="B4" s="110"/>
      <c r="C4" s="110"/>
    </row>
    <row r="5" spans="1:3" s="13" customFormat="1" ht="18.75">
      <c r="A5" s="107" t="s">
        <v>229</v>
      </c>
      <c r="B5" s="107"/>
      <c r="C5" s="107"/>
    </row>
    <row r="6" spans="1:3" s="13" customFormat="1" ht="18.75">
      <c r="A6" s="107" t="s">
        <v>11</v>
      </c>
      <c r="B6" s="107"/>
      <c r="C6" s="107"/>
    </row>
    <row r="7" spans="1:3" s="13" customFormat="1" ht="18.75">
      <c r="A7" s="107" t="s">
        <v>257</v>
      </c>
      <c r="B7" s="107"/>
      <c r="C7" s="107"/>
    </row>
    <row r="8" spans="1:3" ht="120.75" customHeight="1">
      <c r="A8" s="111" t="s">
        <v>269</v>
      </c>
      <c r="B8" s="112"/>
      <c r="C8" s="112"/>
    </row>
    <row r="10" spans="1:3" ht="18.75" customHeight="1">
      <c r="A10" s="118" t="s">
        <v>25</v>
      </c>
      <c r="B10" s="118"/>
      <c r="C10" s="118" t="s">
        <v>232</v>
      </c>
    </row>
    <row r="11" spans="1:3" ht="33" customHeight="1">
      <c r="A11" s="118"/>
      <c r="B11" s="118"/>
      <c r="C11" s="118"/>
    </row>
    <row r="12" spans="1:3" ht="176.25" customHeight="1">
      <c r="A12" s="50" t="s">
        <v>24</v>
      </c>
      <c r="B12" s="50" t="s">
        <v>233</v>
      </c>
      <c r="C12" s="118"/>
    </row>
    <row r="13" spans="1:3" ht="18.75">
      <c r="A13" s="49">
        <v>1</v>
      </c>
      <c r="B13" s="49">
        <v>2</v>
      </c>
      <c r="C13" s="49">
        <v>3</v>
      </c>
    </row>
    <row r="14" spans="1:3" ht="55.5" customHeight="1">
      <c r="A14" s="119">
        <v>791</v>
      </c>
      <c r="B14" s="116"/>
      <c r="C14" s="117" t="s">
        <v>234</v>
      </c>
    </row>
    <row r="15" spans="1:3" ht="23.25" customHeight="1">
      <c r="A15" s="120"/>
      <c r="B15" s="116"/>
      <c r="C15" s="117"/>
    </row>
    <row r="16" spans="1:3" ht="37.5">
      <c r="A16" s="49">
        <v>791</v>
      </c>
      <c r="B16" s="17" t="s">
        <v>148</v>
      </c>
      <c r="C16" s="18" t="s">
        <v>150</v>
      </c>
    </row>
    <row r="17" spans="1:3" ht="37.5">
      <c r="A17" s="49">
        <v>791</v>
      </c>
      <c r="B17" s="17" t="s">
        <v>149</v>
      </c>
      <c r="C17" s="18" t="s">
        <v>151</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zoomScale="70" zoomScaleNormal="70" zoomScalePageLayoutView="0" workbookViewId="0" topLeftCell="A1">
      <selection activeCell="A4" sqref="A4:C4"/>
    </sheetView>
  </sheetViews>
  <sheetFormatPr defaultColWidth="28.28125" defaultRowHeight="15"/>
  <cols>
    <col min="1" max="1" width="28.28125" style="79" customWidth="1"/>
    <col min="2" max="2" width="55.00390625" style="1" customWidth="1"/>
    <col min="3" max="3" width="14.140625" style="34" customWidth="1"/>
    <col min="4" max="6" width="9.140625" style="1" customWidth="1"/>
    <col min="7" max="7" width="10.7109375" style="1" customWidth="1"/>
    <col min="8" max="255" width="9.140625" style="1" customWidth="1"/>
    <col min="256" max="16384" width="28.28125" style="1" customWidth="1"/>
  </cols>
  <sheetData>
    <row r="1" spans="1:3" s="13" customFormat="1" ht="18.75">
      <c r="A1" s="107" t="s">
        <v>62</v>
      </c>
      <c r="B1" s="107"/>
      <c r="C1" s="107"/>
    </row>
    <row r="2" spans="1:3" s="13" customFormat="1" ht="18.75">
      <c r="A2" s="107" t="s">
        <v>227</v>
      </c>
      <c r="B2" s="107"/>
      <c r="C2" s="107"/>
    </row>
    <row r="3" spans="1:3" s="13" customFormat="1" ht="18.75">
      <c r="A3" s="107" t="s">
        <v>11</v>
      </c>
      <c r="B3" s="107"/>
      <c r="C3" s="107"/>
    </row>
    <row r="4" spans="1:3" s="13" customFormat="1" ht="18.75" customHeight="1">
      <c r="A4" s="107" t="s">
        <v>296</v>
      </c>
      <c r="B4" s="107"/>
      <c r="C4" s="107"/>
    </row>
    <row r="5" spans="1:3" s="13" customFormat="1" ht="18.75">
      <c r="A5" s="107" t="s">
        <v>229</v>
      </c>
      <c r="B5" s="107"/>
      <c r="C5" s="107"/>
    </row>
    <row r="6" spans="1:3" s="13" customFormat="1" ht="18.75">
      <c r="A6" s="107" t="s">
        <v>11</v>
      </c>
      <c r="B6" s="107"/>
      <c r="C6" s="107"/>
    </row>
    <row r="7" spans="1:3" s="13" customFormat="1" ht="18.75">
      <c r="A7" s="107" t="s">
        <v>257</v>
      </c>
      <c r="B7" s="107"/>
      <c r="C7" s="107"/>
    </row>
    <row r="8" spans="1:3" ht="96.75" customHeight="1">
      <c r="A8" s="108" t="s">
        <v>268</v>
      </c>
      <c r="B8" s="108"/>
      <c r="C8" s="108"/>
    </row>
    <row r="9" spans="1:3" ht="131.25">
      <c r="A9" s="49" t="s">
        <v>25</v>
      </c>
      <c r="B9" s="49" t="s">
        <v>27</v>
      </c>
      <c r="C9" s="33" t="s">
        <v>63</v>
      </c>
    </row>
    <row r="10" spans="1:3" ht="18.75">
      <c r="A10" s="50">
        <v>1</v>
      </c>
      <c r="B10" s="50">
        <v>2</v>
      </c>
      <c r="C10" s="73">
        <v>3</v>
      </c>
    </row>
    <row r="11" spans="1:3" ht="18.75">
      <c r="A11" s="50"/>
      <c r="B11" s="21" t="s">
        <v>28</v>
      </c>
      <c r="C11" s="66">
        <f>C12+C33</f>
        <v>4080.2</v>
      </c>
    </row>
    <row r="12" spans="1:3" ht="37.5">
      <c r="A12" s="81" t="s">
        <v>29</v>
      </c>
      <c r="B12" s="70" t="s">
        <v>30</v>
      </c>
      <c r="C12" s="66">
        <f>C13+C16+C19+C24+C26+C30</f>
        <v>703.9</v>
      </c>
    </row>
    <row r="13" spans="1:3" ht="18" customHeight="1">
      <c r="A13" s="81" t="s">
        <v>31</v>
      </c>
      <c r="B13" s="70" t="s">
        <v>32</v>
      </c>
      <c r="C13" s="66">
        <f>C14</f>
        <v>14</v>
      </c>
    </row>
    <row r="14" spans="1:3" ht="18.75">
      <c r="A14" s="82" t="s">
        <v>33</v>
      </c>
      <c r="B14" s="18" t="s">
        <v>34</v>
      </c>
      <c r="C14" s="40">
        <f>C15</f>
        <v>14</v>
      </c>
    </row>
    <row r="15" spans="1:3" ht="122.25" customHeight="1">
      <c r="A15" s="82" t="s">
        <v>35</v>
      </c>
      <c r="B15" s="18" t="s">
        <v>36</v>
      </c>
      <c r="C15" s="40">
        <v>14</v>
      </c>
    </row>
    <row r="16" spans="1:3" s="71" customFormat="1" ht="22.5" customHeight="1">
      <c r="A16" s="81" t="s">
        <v>37</v>
      </c>
      <c r="B16" s="70" t="s">
        <v>38</v>
      </c>
      <c r="C16" s="66">
        <f>C17</f>
        <v>1.5</v>
      </c>
    </row>
    <row r="17" spans="1:3" ht="18.75">
      <c r="A17" s="82" t="s">
        <v>39</v>
      </c>
      <c r="B17" s="18" t="s">
        <v>40</v>
      </c>
      <c r="C17" s="91">
        <f>C18</f>
        <v>1.5</v>
      </c>
    </row>
    <row r="18" spans="1:3" ht="18.75">
      <c r="A18" s="82" t="s">
        <v>41</v>
      </c>
      <c r="B18" s="18" t="s">
        <v>40</v>
      </c>
      <c r="C18" s="91">
        <v>1.5</v>
      </c>
    </row>
    <row r="19" spans="1:3" s="71" customFormat="1" ht="23.25" customHeight="1">
      <c r="A19" s="81" t="s">
        <v>42</v>
      </c>
      <c r="B19" s="70" t="s">
        <v>43</v>
      </c>
      <c r="C19" s="66">
        <f>C20+C21</f>
        <v>661</v>
      </c>
    </row>
    <row r="20" spans="1:3" ht="75">
      <c r="A20" s="82" t="s">
        <v>194</v>
      </c>
      <c r="B20" s="18" t="s">
        <v>44</v>
      </c>
      <c r="C20" s="91">
        <v>78</v>
      </c>
    </row>
    <row r="21" spans="1:3" ht="18.75">
      <c r="A21" s="82" t="s">
        <v>45</v>
      </c>
      <c r="B21" s="18" t="s">
        <v>46</v>
      </c>
      <c r="C21" s="91">
        <f>C22+C23</f>
        <v>583</v>
      </c>
    </row>
    <row r="22" spans="1:3" ht="59.25" customHeight="1">
      <c r="A22" s="82" t="s">
        <v>195</v>
      </c>
      <c r="B22" s="18" t="s">
        <v>196</v>
      </c>
      <c r="C22" s="91">
        <v>252</v>
      </c>
    </row>
    <row r="23" spans="1:3" ht="62.25" customHeight="1">
      <c r="A23" s="82" t="s">
        <v>197</v>
      </c>
      <c r="B23" s="18" t="s">
        <v>198</v>
      </c>
      <c r="C23" s="91">
        <v>331</v>
      </c>
    </row>
    <row r="24" spans="1:3" s="72" customFormat="1" ht="27.75" customHeight="1">
      <c r="A24" s="81" t="s">
        <v>200</v>
      </c>
      <c r="B24" s="70" t="s">
        <v>47</v>
      </c>
      <c r="C24" s="66">
        <f>C25</f>
        <v>1</v>
      </c>
    </row>
    <row r="25" spans="1:3" ht="131.25">
      <c r="A25" s="82" t="s">
        <v>199</v>
      </c>
      <c r="B25" s="18" t="s">
        <v>48</v>
      </c>
      <c r="C25" s="91">
        <v>1</v>
      </c>
    </row>
    <row r="26" spans="1:3" ht="66" customHeight="1">
      <c r="A26" s="81" t="s">
        <v>49</v>
      </c>
      <c r="B26" s="70" t="s">
        <v>2</v>
      </c>
      <c r="C26" s="66">
        <f>C27+C29</f>
        <v>3.1</v>
      </c>
    </row>
    <row r="27" spans="1:3" ht="158.25" customHeight="1">
      <c r="A27" s="82" t="s">
        <v>50</v>
      </c>
      <c r="B27" s="18" t="s">
        <v>51</v>
      </c>
      <c r="C27" s="91">
        <f>C28</f>
        <v>3.1</v>
      </c>
    </row>
    <row r="28" spans="1:3" ht="56.25">
      <c r="A28" s="82" t="s">
        <v>221</v>
      </c>
      <c r="B28" s="18" t="s">
        <v>220</v>
      </c>
      <c r="C28" s="91">
        <v>3.1</v>
      </c>
    </row>
    <row r="29" spans="1:3" ht="117" customHeight="1">
      <c r="A29" s="49" t="s">
        <v>130</v>
      </c>
      <c r="B29" s="18" t="s">
        <v>235</v>
      </c>
      <c r="C29" s="91"/>
    </row>
    <row r="30" spans="1:3" ht="47.25">
      <c r="A30" s="81" t="s">
        <v>53</v>
      </c>
      <c r="B30" s="70" t="s">
        <v>3</v>
      </c>
      <c r="C30" s="66">
        <f>C31+C32</f>
        <v>23.3</v>
      </c>
    </row>
    <row r="31" spans="1:3" ht="56.25">
      <c r="A31" s="82" t="s">
        <v>106</v>
      </c>
      <c r="B31" s="18" t="s">
        <v>155</v>
      </c>
      <c r="C31" s="91">
        <v>0.5</v>
      </c>
    </row>
    <row r="32" spans="1:7" ht="56.25">
      <c r="A32" s="82" t="s">
        <v>108</v>
      </c>
      <c r="B32" s="18" t="s">
        <v>54</v>
      </c>
      <c r="C32" s="91">
        <v>22.8</v>
      </c>
      <c r="D32" s="121"/>
      <c r="E32" s="121"/>
      <c r="F32" s="121"/>
      <c r="G32" s="121"/>
    </row>
    <row r="33" spans="1:3" s="26" customFormat="1" ht="24" customHeight="1">
      <c r="A33" s="81" t="s">
        <v>15</v>
      </c>
      <c r="B33" s="70" t="s">
        <v>58</v>
      </c>
      <c r="C33" s="66">
        <f>C34</f>
        <v>3376.2999999999997</v>
      </c>
    </row>
    <row r="34" spans="1:3" s="26" customFormat="1" ht="47.25">
      <c r="A34" s="81" t="s">
        <v>15</v>
      </c>
      <c r="B34" s="70" t="s">
        <v>59</v>
      </c>
      <c r="C34" s="92">
        <f>SUM(C35:C39)</f>
        <v>3376.2999999999997</v>
      </c>
    </row>
    <row r="35" spans="1:3" ht="37.5">
      <c r="A35" s="59" t="s">
        <v>291</v>
      </c>
      <c r="B35" s="18" t="s">
        <v>222</v>
      </c>
      <c r="C35" s="93">
        <v>190.5</v>
      </c>
    </row>
    <row r="36" spans="1:7" s="26" customFormat="1" ht="56.25">
      <c r="A36" s="59" t="s">
        <v>292</v>
      </c>
      <c r="B36" s="18" t="s">
        <v>223</v>
      </c>
      <c r="C36" s="94">
        <v>2424.6</v>
      </c>
      <c r="G36" s="51"/>
    </row>
    <row r="37" spans="1:3" ht="80.25" customHeight="1">
      <c r="A37" s="59" t="s">
        <v>293</v>
      </c>
      <c r="B37" s="18" t="s">
        <v>254</v>
      </c>
      <c r="C37" s="95">
        <v>50.2</v>
      </c>
    </row>
    <row r="38" spans="1:3" ht="122.25" customHeight="1">
      <c r="A38" s="59" t="s">
        <v>294</v>
      </c>
      <c r="B38" s="18" t="s">
        <v>201</v>
      </c>
      <c r="C38" s="95">
        <v>211</v>
      </c>
    </row>
    <row r="39" spans="1:3" ht="40.5" customHeight="1">
      <c r="A39" s="59" t="s">
        <v>295</v>
      </c>
      <c r="B39" s="18" t="s">
        <v>255</v>
      </c>
      <c r="C39" s="95">
        <v>500</v>
      </c>
    </row>
  </sheetData>
  <sheetProtection/>
  <mergeCells count="9">
    <mergeCell ref="D32:G32"/>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2:D48"/>
  <sheetViews>
    <sheetView zoomScale="70" zoomScaleNormal="70" zoomScalePageLayoutView="0" workbookViewId="0" topLeftCell="A1">
      <selection activeCell="A5" sqref="A5:D5"/>
    </sheetView>
  </sheetViews>
  <sheetFormatPr defaultColWidth="9.140625" defaultRowHeight="15"/>
  <cols>
    <col min="1" max="1" width="30.28125" style="83" customWidth="1"/>
    <col min="2" max="2" width="57.8515625" style="74" customWidth="1"/>
    <col min="3" max="3" width="14.28125" style="74" customWidth="1"/>
    <col min="4" max="4" width="14.140625" style="75" customWidth="1"/>
    <col min="5" max="16384" width="9.140625" style="13" customWidth="1"/>
  </cols>
  <sheetData>
    <row r="2" spans="1:4" ht="18.75">
      <c r="A2" s="122" t="s">
        <v>65</v>
      </c>
      <c r="B2" s="122"/>
      <c r="C2" s="122"/>
      <c r="D2" s="122"/>
    </row>
    <row r="3" spans="1:4" ht="18.75">
      <c r="A3" s="122" t="s">
        <v>236</v>
      </c>
      <c r="B3" s="122"/>
      <c r="C3" s="122"/>
      <c r="D3" s="122"/>
    </row>
    <row r="4" spans="1:4" ht="18.75">
      <c r="A4" s="122" t="s">
        <v>11</v>
      </c>
      <c r="B4" s="122"/>
      <c r="C4" s="122"/>
      <c r="D4" s="122"/>
    </row>
    <row r="5" spans="1:4" ht="18.75">
      <c r="A5" s="122" t="s">
        <v>299</v>
      </c>
      <c r="B5" s="122"/>
      <c r="C5" s="122"/>
      <c r="D5" s="122"/>
    </row>
    <row r="6" spans="1:4" ht="18.75">
      <c r="A6" s="122" t="s">
        <v>237</v>
      </c>
      <c r="B6" s="122"/>
      <c r="C6" s="122"/>
      <c r="D6" s="122"/>
    </row>
    <row r="7" spans="1:4" ht="18.75">
      <c r="A7" s="122" t="s">
        <v>11</v>
      </c>
      <c r="B7" s="122"/>
      <c r="C7" s="122"/>
      <c r="D7" s="122"/>
    </row>
    <row r="8" spans="1:4" ht="18.75">
      <c r="A8" s="122" t="s">
        <v>257</v>
      </c>
      <c r="B8" s="122"/>
      <c r="C8" s="122"/>
      <c r="D8" s="122"/>
    </row>
    <row r="9" spans="1:4" ht="96.75" customHeight="1">
      <c r="A9" s="123" t="s">
        <v>267</v>
      </c>
      <c r="B9" s="123"/>
      <c r="C9" s="123"/>
      <c r="D9" s="123"/>
    </row>
    <row r="10" spans="1:4" ht="18.75">
      <c r="A10" s="68"/>
      <c r="B10" s="68"/>
      <c r="C10" s="68"/>
      <c r="D10" s="23" t="s">
        <v>26</v>
      </c>
    </row>
    <row r="11" spans="1:4" ht="18.75">
      <c r="A11" s="124" t="s">
        <v>25</v>
      </c>
      <c r="B11" s="124" t="s">
        <v>64</v>
      </c>
      <c r="C11" s="126" t="s">
        <v>63</v>
      </c>
      <c r="D11" s="127"/>
    </row>
    <row r="12" spans="1:4" ht="18.75">
      <c r="A12" s="125"/>
      <c r="B12" s="125"/>
      <c r="C12" s="27" t="s">
        <v>260</v>
      </c>
      <c r="D12" s="55" t="s">
        <v>261</v>
      </c>
    </row>
    <row r="13" spans="1:4" ht="18.75">
      <c r="A13" s="28">
        <v>1</v>
      </c>
      <c r="B13" s="28">
        <v>2</v>
      </c>
      <c r="C13" s="28">
        <v>3</v>
      </c>
      <c r="D13" s="24">
        <v>4</v>
      </c>
    </row>
    <row r="14" spans="1:4" ht="18.75">
      <c r="A14" s="50"/>
      <c r="B14" s="21" t="s">
        <v>28</v>
      </c>
      <c r="C14" s="84">
        <f>C15+C36</f>
        <v>4077.6000000000004</v>
      </c>
      <c r="D14" s="84">
        <f>D15+D36</f>
        <v>4081.8999999999996</v>
      </c>
    </row>
    <row r="15" spans="1:4" ht="37.5">
      <c r="A15" s="81" t="s">
        <v>29</v>
      </c>
      <c r="B15" s="21" t="s">
        <v>30</v>
      </c>
      <c r="C15" s="84">
        <f>C16+C19+C22+C27+C29+C33</f>
        <v>711.3</v>
      </c>
      <c r="D15" s="84">
        <f>D16+D19+D22+D27+D29+D33</f>
        <v>715.5999999999999</v>
      </c>
    </row>
    <row r="16" spans="1:4" ht="18.75">
      <c r="A16" s="81" t="s">
        <v>31</v>
      </c>
      <c r="B16" s="21" t="s">
        <v>32</v>
      </c>
      <c r="C16" s="84">
        <f>C18</f>
        <v>16.1</v>
      </c>
      <c r="D16" s="84">
        <f>D17</f>
        <v>17.4</v>
      </c>
    </row>
    <row r="17" spans="1:4" ht="18.75">
      <c r="A17" s="82" t="s">
        <v>33</v>
      </c>
      <c r="B17" s="18" t="s">
        <v>34</v>
      </c>
      <c r="C17" s="85">
        <f>C18</f>
        <v>16.1</v>
      </c>
      <c r="D17" s="85">
        <f>D18</f>
        <v>17.4</v>
      </c>
    </row>
    <row r="18" spans="1:4" ht="112.5" customHeight="1">
      <c r="A18" s="82" t="s">
        <v>35</v>
      </c>
      <c r="B18" s="18" t="s">
        <v>36</v>
      </c>
      <c r="C18" s="85">
        <v>16.1</v>
      </c>
      <c r="D18" s="85">
        <v>17.4</v>
      </c>
    </row>
    <row r="19" spans="1:4" ht="21.75" customHeight="1">
      <c r="A19" s="81" t="s">
        <v>37</v>
      </c>
      <c r="B19" s="21" t="s">
        <v>38</v>
      </c>
      <c r="C19" s="84">
        <f>C20</f>
        <v>1.5</v>
      </c>
      <c r="D19" s="84">
        <f>D20</f>
        <v>1.5</v>
      </c>
    </row>
    <row r="20" spans="1:4" ht="18.75">
      <c r="A20" s="82" t="s">
        <v>39</v>
      </c>
      <c r="B20" s="18" t="s">
        <v>40</v>
      </c>
      <c r="C20" s="85">
        <v>1.5</v>
      </c>
      <c r="D20" s="85">
        <v>1.5</v>
      </c>
    </row>
    <row r="21" spans="1:4" ht="18.75">
      <c r="A21" s="82" t="s">
        <v>41</v>
      </c>
      <c r="B21" s="18" t="s">
        <v>40</v>
      </c>
      <c r="C21" s="85">
        <v>1.5</v>
      </c>
      <c r="D21" s="85">
        <v>1.5</v>
      </c>
    </row>
    <row r="22" spans="1:4" ht="18.75" customHeight="1">
      <c r="A22" s="81" t="s">
        <v>42</v>
      </c>
      <c r="B22" s="21" t="s">
        <v>43</v>
      </c>
      <c r="C22" s="84">
        <f>C23+C24</f>
        <v>666.3</v>
      </c>
      <c r="D22" s="84">
        <f>D23+D24</f>
        <v>669.3</v>
      </c>
    </row>
    <row r="23" spans="1:4" ht="75">
      <c r="A23" s="82" t="s">
        <v>194</v>
      </c>
      <c r="B23" s="18" t="s">
        <v>44</v>
      </c>
      <c r="C23" s="85">
        <v>80</v>
      </c>
      <c r="D23" s="85">
        <v>83</v>
      </c>
    </row>
    <row r="24" spans="1:4" ht="18.75">
      <c r="A24" s="82" t="s">
        <v>45</v>
      </c>
      <c r="B24" s="18" t="s">
        <v>46</v>
      </c>
      <c r="C24" s="85">
        <f>C25+C26</f>
        <v>586.3</v>
      </c>
      <c r="D24" s="85">
        <f>D25+D26</f>
        <v>586.3</v>
      </c>
    </row>
    <row r="25" spans="1:4" ht="56.25">
      <c r="A25" s="82" t="s">
        <v>195</v>
      </c>
      <c r="B25" s="18" t="s">
        <v>196</v>
      </c>
      <c r="C25" s="85">
        <v>253.3</v>
      </c>
      <c r="D25" s="85">
        <v>253.3</v>
      </c>
    </row>
    <row r="26" spans="1:4" ht="56.25">
      <c r="A26" s="82" t="s">
        <v>197</v>
      </c>
      <c r="B26" s="18" t="s">
        <v>198</v>
      </c>
      <c r="C26" s="86">
        <v>333</v>
      </c>
      <c r="D26" s="86">
        <v>333</v>
      </c>
    </row>
    <row r="27" spans="1:4" ht="18" customHeight="1">
      <c r="A27" s="81" t="s">
        <v>200</v>
      </c>
      <c r="B27" s="21" t="s">
        <v>47</v>
      </c>
      <c r="C27" s="84">
        <f>C28</f>
        <v>1</v>
      </c>
      <c r="D27" s="84">
        <f>D28</f>
        <v>1</v>
      </c>
    </row>
    <row r="28" spans="1:4" ht="113.25" customHeight="1">
      <c r="A28" s="82" t="s">
        <v>199</v>
      </c>
      <c r="B28" s="18" t="s">
        <v>48</v>
      </c>
      <c r="C28" s="85">
        <v>1</v>
      </c>
      <c r="D28" s="85">
        <v>1</v>
      </c>
    </row>
    <row r="29" spans="1:4" ht="75">
      <c r="A29" s="81" t="s">
        <v>49</v>
      </c>
      <c r="B29" s="21" t="s">
        <v>2</v>
      </c>
      <c r="C29" s="84">
        <f>C30+C32</f>
        <v>3.1</v>
      </c>
      <c r="D29" s="84">
        <f>D30+D32</f>
        <v>3.1</v>
      </c>
    </row>
    <row r="30" spans="1:4" ht="132.75" customHeight="1">
      <c r="A30" s="82" t="s">
        <v>50</v>
      </c>
      <c r="B30" s="18" t="s">
        <v>51</v>
      </c>
      <c r="C30" s="85">
        <f>C31</f>
        <v>3.1</v>
      </c>
      <c r="D30" s="85">
        <f>D31</f>
        <v>3.1</v>
      </c>
    </row>
    <row r="31" spans="1:4" ht="56.25">
      <c r="A31" s="82" t="s">
        <v>221</v>
      </c>
      <c r="B31" s="18" t="s">
        <v>220</v>
      </c>
      <c r="C31" s="85">
        <v>3.1</v>
      </c>
      <c r="D31" s="85">
        <v>3.1</v>
      </c>
    </row>
    <row r="32" spans="1:4" ht="112.5">
      <c r="A32" s="49" t="s">
        <v>130</v>
      </c>
      <c r="B32" s="18" t="s">
        <v>235</v>
      </c>
      <c r="C32" s="85"/>
      <c r="D32" s="85"/>
    </row>
    <row r="33" spans="1:4" ht="56.25">
      <c r="A33" s="81" t="s">
        <v>53</v>
      </c>
      <c r="B33" s="21" t="s">
        <v>3</v>
      </c>
      <c r="C33" s="84">
        <f>C34+C35</f>
        <v>23.3</v>
      </c>
      <c r="D33" s="84">
        <f>D34+D35</f>
        <v>23.3</v>
      </c>
    </row>
    <row r="34" spans="1:4" ht="56.25">
      <c r="A34" s="82" t="s">
        <v>106</v>
      </c>
      <c r="B34" s="18" t="s">
        <v>155</v>
      </c>
      <c r="C34" s="85">
        <v>0.5</v>
      </c>
      <c r="D34" s="85">
        <v>0.5</v>
      </c>
    </row>
    <row r="35" spans="1:4" ht="56.25">
      <c r="A35" s="82" t="s">
        <v>108</v>
      </c>
      <c r="B35" s="18" t="s">
        <v>54</v>
      </c>
      <c r="C35" s="85">
        <v>22.8</v>
      </c>
      <c r="D35" s="85">
        <v>22.8</v>
      </c>
    </row>
    <row r="36" spans="1:4" ht="18.75">
      <c r="A36" s="81" t="s">
        <v>15</v>
      </c>
      <c r="B36" s="21" t="s">
        <v>58</v>
      </c>
      <c r="C36" s="84">
        <f>C37</f>
        <v>3366.3</v>
      </c>
      <c r="D36" s="84">
        <f>D37</f>
        <v>3366.2999999999997</v>
      </c>
    </row>
    <row r="37" spans="1:4" ht="56.25">
      <c r="A37" s="81" t="s">
        <v>15</v>
      </c>
      <c r="B37" s="21" t="s">
        <v>59</v>
      </c>
      <c r="C37" s="87">
        <f>C38+C39+C40+C41+C42</f>
        <v>3366.3</v>
      </c>
      <c r="D37" s="87">
        <f>D38+D39+D40+D41+D42</f>
        <v>3366.2999999999997</v>
      </c>
    </row>
    <row r="38" spans="1:4" ht="37.5">
      <c r="A38" s="59" t="s">
        <v>291</v>
      </c>
      <c r="B38" s="18" t="s">
        <v>222</v>
      </c>
      <c r="C38" s="88">
        <v>121.3</v>
      </c>
      <c r="D38" s="88">
        <v>110.1</v>
      </c>
    </row>
    <row r="39" spans="1:4" ht="56.25">
      <c r="A39" s="59" t="s">
        <v>292</v>
      </c>
      <c r="B39" s="18" t="s">
        <v>223</v>
      </c>
      <c r="C39" s="89">
        <v>2483.8</v>
      </c>
      <c r="D39" s="89">
        <v>2495</v>
      </c>
    </row>
    <row r="40" spans="1:4" ht="75">
      <c r="A40" s="59" t="s">
        <v>293</v>
      </c>
      <c r="B40" s="18" t="s">
        <v>254</v>
      </c>
      <c r="C40" s="90">
        <v>50.2</v>
      </c>
      <c r="D40" s="90">
        <v>50.2</v>
      </c>
    </row>
    <row r="41" spans="1:4" ht="120" customHeight="1">
      <c r="A41" s="59" t="s">
        <v>294</v>
      </c>
      <c r="B41" s="18" t="s">
        <v>201</v>
      </c>
      <c r="C41" s="90">
        <v>211</v>
      </c>
      <c r="D41" s="90">
        <v>211</v>
      </c>
    </row>
    <row r="42" spans="1:4" ht="44.25" customHeight="1">
      <c r="A42" s="59" t="s">
        <v>295</v>
      </c>
      <c r="B42" s="18" t="s">
        <v>255</v>
      </c>
      <c r="C42" s="90">
        <v>500</v>
      </c>
      <c r="D42" s="90">
        <v>500</v>
      </c>
    </row>
    <row r="43" spans="1:4" ht="37.5" hidden="1">
      <c r="A43" s="55">
        <v>11600000000000000</v>
      </c>
      <c r="B43" s="29" t="s">
        <v>55</v>
      </c>
      <c r="C43" s="29"/>
      <c r="D43" s="25"/>
    </row>
    <row r="44" spans="1:4" ht="56.25" hidden="1">
      <c r="A44" s="55">
        <v>11690050100000100</v>
      </c>
      <c r="B44" s="29" t="s">
        <v>56</v>
      </c>
      <c r="C44" s="29"/>
      <c r="D44" s="25"/>
    </row>
    <row r="45" spans="1:4" ht="18.75" hidden="1">
      <c r="A45" s="55">
        <v>20000000000000000</v>
      </c>
      <c r="B45" s="29" t="s">
        <v>58</v>
      </c>
      <c r="C45" s="29"/>
      <c r="D45" s="25"/>
    </row>
    <row r="46" spans="1:4" ht="56.25" hidden="1">
      <c r="A46" s="55">
        <v>20200000000000000</v>
      </c>
      <c r="B46" s="29" t="s">
        <v>59</v>
      </c>
      <c r="C46" s="29"/>
      <c r="D46" s="25"/>
    </row>
    <row r="47" spans="1:4" ht="18.75" hidden="1">
      <c r="A47" s="55">
        <v>20204000000000000</v>
      </c>
      <c r="B47" s="29" t="s">
        <v>60</v>
      </c>
      <c r="C47" s="29"/>
      <c r="D47" s="25"/>
    </row>
    <row r="48" spans="1:4" ht="37.5" hidden="1">
      <c r="A48" s="55">
        <v>20204999100000100</v>
      </c>
      <c r="B48" s="29" t="s">
        <v>61</v>
      </c>
      <c r="C48" s="29"/>
      <c r="D48" s="25"/>
    </row>
  </sheetData>
  <sheetProtection/>
  <mergeCells count="11">
    <mergeCell ref="A8:D8"/>
    <mergeCell ref="A9:D9"/>
    <mergeCell ref="A11:A12"/>
    <mergeCell ref="B11:B12"/>
    <mergeCell ref="C11:D11"/>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F69"/>
  <sheetViews>
    <sheetView zoomScale="70" zoomScaleNormal="70" zoomScalePageLayoutView="0" workbookViewId="0" topLeftCell="A1">
      <selection activeCell="A4" sqref="A4:E4"/>
    </sheetView>
  </sheetViews>
  <sheetFormatPr defaultColWidth="9.140625" defaultRowHeight="15"/>
  <cols>
    <col min="1" max="1" width="55.7109375" style="47" customWidth="1"/>
    <col min="2" max="2" width="12.00390625" style="77" customWidth="1"/>
    <col min="3" max="3" width="16.28125" style="78" customWidth="1"/>
    <col min="4" max="4" width="8.28125" style="78" customWidth="1"/>
    <col min="5" max="5" width="15.57421875" style="96" customWidth="1"/>
    <col min="6" max="6" width="9.57421875" style="42" bestFit="1" customWidth="1"/>
    <col min="7" max="16384" width="9.140625" style="42" customWidth="1"/>
  </cols>
  <sheetData>
    <row r="1" spans="1:5" s="6" customFormat="1" ht="18.75">
      <c r="A1" s="128" t="s">
        <v>66</v>
      </c>
      <c r="B1" s="128"/>
      <c r="C1" s="128"/>
      <c r="D1" s="128"/>
      <c r="E1" s="128"/>
    </row>
    <row r="2" spans="1:5" s="6" customFormat="1" ht="18.75" customHeight="1">
      <c r="A2" s="128" t="s">
        <v>238</v>
      </c>
      <c r="B2" s="128"/>
      <c r="C2" s="128"/>
      <c r="D2" s="128"/>
      <c r="E2" s="128"/>
    </row>
    <row r="3" spans="1:5" s="6" customFormat="1" ht="18.75" customHeight="1">
      <c r="A3" s="128" t="s">
        <v>11</v>
      </c>
      <c r="B3" s="128"/>
      <c r="C3" s="128"/>
      <c r="D3" s="128"/>
      <c r="E3" s="128"/>
    </row>
    <row r="4" spans="1:5" s="6" customFormat="1" ht="18.75">
      <c r="A4" s="128" t="s">
        <v>300</v>
      </c>
      <c r="B4" s="128"/>
      <c r="C4" s="128"/>
      <c r="D4" s="128"/>
      <c r="E4" s="128"/>
    </row>
    <row r="5" spans="1:5" s="6" customFormat="1" ht="18.75" customHeight="1">
      <c r="A5" s="128" t="s">
        <v>239</v>
      </c>
      <c r="B5" s="128"/>
      <c r="C5" s="128"/>
      <c r="D5" s="128"/>
      <c r="E5" s="128"/>
    </row>
    <row r="6" spans="1:5" s="6" customFormat="1" ht="18.75" customHeight="1">
      <c r="A6" s="128" t="s">
        <v>11</v>
      </c>
      <c r="B6" s="128"/>
      <c r="C6" s="128"/>
      <c r="D6" s="128"/>
      <c r="E6" s="128"/>
    </row>
    <row r="7" spans="1:5" s="6" customFormat="1" ht="18.75" customHeight="1">
      <c r="A7" s="128" t="s">
        <v>257</v>
      </c>
      <c r="B7" s="128"/>
      <c r="C7" s="128"/>
      <c r="D7" s="128"/>
      <c r="E7" s="128"/>
    </row>
    <row r="8" spans="1:5" ht="18.75">
      <c r="A8" s="129"/>
      <c r="B8" s="129"/>
      <c r="C8" s="129"/>
      <c r="D8" s="129"/>
      <c r="E8" s="129"/>
    </row>
    <row r="9" spans="1:6" ht="98.25" customHeight="1">
      <c r="A9" s="130" t="s">
        <v>266</v>
      </c>
      <c r="B9" s="130"/>
      <c r="C9" s="130"/>
      <c r="D9" s="130"/>
      <c r="E9" s="130"/>
      <c r="F9" s="2"/>
    </row>
    <row r="10" spans="1:5" s="47" customFormat="1" ht="18.75">
      <c r="A10" s="131"/>
      <c r="B10" s="131"/>
      <c r="C10" s="131"/>
      <c r="D10" s="131"/>
      <c r="E10" s="131"/>
    </row>
    <row r="11" spans="1:5" ht="37.5">
      <c r="A11" s="50" t="s">
        <v>67</v>
      </c>
      <c r="B11" s="36" t="s">
        <v>68</v>
      </c>
      <c r="C11" s="37" t="s">
        <v>203</v>
      </c>
      <c r="D11" s="37" t="s">
        <v>70</v>
      </c>
      <c r="E11" s="58" t="s">
        <v>224</v>
      </c>
    </row>
    <row r="12" spans="1:5" ht="18.75">
      <c r="A12" s="49">
        <v>1</v>
      </c>
      <c r="B12" s="38" t="s">
        <v>276</v>
      </c>
      <c r="C12" s="19">
        <v>3</v>
      </c>
      <c r="D12" s="19">
        <v>4</v>
      </c>
      <c r="E12" s="57" t="s">
        <v>277</v>
      </c>
    </row>
    <row r="13" spans="1:5" ht="18.75">
      <c r="A13" s="22" t="s">
        <v>28</v>
      </c>
      <c r="B13" s="36"/>
      <c r="C13" s="37"/>
      <c r="D13" s="37"/>
      <c r="E13" s="39">
        <f>E14+E37+E42+E47+E52</f>
        <v>4080.2</v>
      </c>
    </row>
    <row r="14" spans="1:5" s="44" customFormat="1" ht="21" customHeight="1">
      <c r="A14" s="22" t="s">
        <v>72</v>
      </c>
      <c r="B14" s="36" t="s">
        <v>73</v>
      </c>
      <c r="C14" s="37"/>
      <c r="D14" s="37"/>
      <c r="E14" s="39">
        <f>E15+E19+E29+E33+E25</f>
        <v>2649.4</v>
      </c>
    </row>
    <row r="15" spans="1:5" ht="56.25">
      <c r="A15" s="17" t="s">
        <v>219</v>
      </c>
      <c r="B15" s="38" t="s">
        <v>212</v>
      </c>
      <c r="C15" s="19"/>
      <c r="D15" s="19"/>
      <c r="E15" s="40">
        <f>E16</f>
        <v>620.3</v>
      </c>
    </row>
    <row r="16" spans="1:5" ht="101.25" customHeight="1">
      <c r="A16" s="17" t="s">
        <v>281</v>
      </c>
      <c r="B16" s="38" t="s">
        <v>212</v>
      </c>
      <c r="C16" s="38" t="s">
        <v>244</v>
      </c>
      <c r="D16" s="19"/>
      <c r="E16" s="40">
        <f>E17</f>
        <v>620.3</v>
      </c>
    </row>
    <row r="17" spans="1:5" ht="18.75">
      <c r="A17" s="17" t="s">
        <v>218</v>
      </c>
      <c r="B17" s="38" t="s">
        <v>212</v>
      </c>
      <c r="C17" s="38" t="s">
        <v>245</v>
      </c>
      <c r="D17" s="19"/>
      <c r="E17" s="40">
        <f>E18</f>
        <v>620.3</v>
      </c>
    </row>
    <row r="18" spans="1:5" ht="95.25" customHeight="1">
      <c r="A18" s="17" t="s">
        <v>75</v>
      </c>
      <c r="B18" s="38" t="s">
        <v>212</v>
      </c>
      <c r="C18" s="38" t="s">
        <v>245</v>
      </c>
      <c r="D18" s="19">
        <v>100</v>
      </c>
      <c r="E18" s="40">
        <v>620.3</v>
      </c>
    </row>
    <row r="19" spans="1:5" ht="77.25" customHeight="1">
      <c r="A19" s="17" t="s">
        <v>78</v>
      </c>
      <c r="B19" s="38" t="s">
        <v>79</v>
      </c>
      <c r="C19" s="19"/>
      <c r="D19" s="19"/>
      <c r="E19" s="40">
        <f>E20</f>
        <v>1505.2</v>
      </c>
    </row>
    <row r="20" spans="1:5" ht="93.75" customHeight="1">
      <c r="A20" s="17" t="s">
        <v>282</v>
      </c>
      <c r="B20" s="38" t="s">
        <v>79</v>
      </c>
      <c r="C20" s="38" t="s">
        <v>244</v>
      </c>
      <c r="D20" s="19"/>
      <c r="E20" s="40">
        <f>E21</f>
        <v>1505.2</v>
      </c>
    </row>
    <row r="21" spans="1:5" ht="37.5">
      <c r="A21" s="17" t="s">
        <v>74</v>
      </c>
      <c r="B21" s="38" t="s">
        <v>79</v>
      </c>
      <c r="C21" s="38" t="s">
        <v>246</v>
      </c>
      <c r="D21" s="19"/>
      <c r="E21" s="40">
        <f>E22+E23+E24</f>
        <v>1505.2</v>
      </c>
    </row>
    <row r="22" spans="1:5" ht="117" customHeight="1">
      <c r="A22" s="17" t="s">
        <v>75</v>
      </c>
      <c r="B22" s="38" t="s">
        <v>79</v>
      </c>
      <c r="C22" s="38" t="s">
        <v>246</v>
      </c>
      <c r="D22" s="19">
        <v>100</v>
      </c>
      <c r="E22" s="40">
        <v>965.3</v>
      </c>
    </row>
    <row r="23" spans="1:5" ht="37.5">
      <c r="A23" s="17" t="s">
        <v>76</v>
      </c>
      <c r="B23" s="38" t="s">
        <v>79</v>
      </c>
      <c r="C23" s="38" t="s">
        <v>246</v>
      </c>
      <c r="D23" s="19">
        <v>200</v>
      </c>
      <c r="E23" s="40">
        <v>512.1</v>
      </c>
    </row>
    <row r="24" spans="1:5" ht="24" customHeight="1">
      <c r="A24" s="17" t="s">
        <v>77</v>
      </c>
      <c r="B24" s="38" t="s">
        <v>79</v>
      </c>
      <c r="C24" s="38" t="s">
        <v>246</v>
      </c>
      <c r="D24" s="19">
        <v>800</v>
      </c>
      <c r="E24" s="40">
        <v>27.8</v>
      </c>
    </row>
    <row r="25" spans="1:5" s="44" customFormat="1" ht="37.5">
      <c r="A25" s="22" t="s">
        <v>278</v>
      </c>
      <c r="B25" s="36" t="s">
        <v>275</v>
      </c>
      <c r="C25" s="37"/>
      <c r="D25" s="37"/>
      <c r="E25" s="45">
        <f>E26</f>
        <v>10</v>
      </c>
    </row>
    <row r="26" spans="1:5" ht="18.75">
      <c r="A26" s="17" t="s">
        <v>82</v>
      </c>
      <c r="B26" s="38" t="s">
        <v>275</v>
      </c>
      <c r="C26" s="19">
        <v>9900000000</v>
      </c>
      <c r="D26" s="19"/>
      <c r="E26" s="40">
        <f>E27</f>
        <v>10</v>
      </c>
    </row>
    <row r="27" spans="1:5" ht="37.5">
      <c r="A27" s="17" t="s">
        <v>279</v>
      </c>
      <c r="B27" s="38" t="s">
        <v>275</v>
      </c>
      <c r="C27" s="19">
        <v>9900000220</v>
      </c>
      <c r="D27" s="19"/>
      <c r="E27" s="40">
        <v>10</v>
      </c>
    </row>
    <row r="28" spans="1:5" ht="37.5">
      <c r="A28" s="17" t="s">
        <v>76</v>
      </c>
      <c r="B28" s="38" t="s">
        <v>275</v>
      </c>
      <c r="C28" s="19">
        <v>9900000220</v>
      </c>
      <c r="D28" s="19">
        <v>200</v>
      </c>
      <c r="E28" s="40">
        <v>10</v>
      </c>
    </row>
    <row r="29" spans="1:5" s="44" customFormat="1" ht="18.75">
      <c r="A29" s="22" t="s">
        <v>80</v>
      </c>
      <c r="B29" s="36" t="s">
        <v>81</v>
      </c>
      <c r="C29" s="37"/>
      <c r="D29" s="37"/>
      <c r="E29" s="45">
        <f>E30</f>
        <v>1</v>
      </c>
    </row>
    <row r="30" spans="1:5" ht="18.75">
      <c r="A30" s="17" t="s">
        <v>82</v>
      </c>
      <c r="B30" s="38" t="s">
        <v>81</v>
      </c>
      <c r="C30" s="19">
        <v>9900000000</v>
      </c>
      <c r="D30" s="19"/>
      <c r="E30" s="40">
        <f>E31</f>
        <v>1</v>
      </c>
    </row>
    <row r="31" spans="1:5" ht="18.75">
      <c r="A31" s="17" t="s">
        <v>83</v>
      </c>
      <c r="B31" s="38" t="s">
        <v>81</v>
      </c>
      <c r="C31" s="19">
        <v>9900007500</v>
      </c>
      <c r="D31" s="19"/>
      <c r="E31" s="40">
        <f>E32</f>
        <v>1</v>
      </c>
    </row>
    <row r="32" spans="1:5" ht="18.75">
      <c r="A32" s="17" t="s">
        <v>77</v>
      </c>
      <c r="B32" s="38" t="s">
        <v>81</v>
      </c>
      <c r="C32" s="19">
        <v>9900007500</v>
      </c>
      <c r="D32" s="19">
        <v>800</v>
      </c>
      <c r="E32" s="40">
        <v>1</v>
      </c>
    </row>
    <row r="33" spans="1:5" s="44" customFormat="1" ht="37.5">
      <c r="A33" s="22" t="s">
        <v>249</v>
      </c>
      <c r="B33" s="36" t="s">
        <v>250</v>
      </c>
      <c r="C33" s="37"/>
      <c r="D33" s="37"/>
      <c r="E33" s="45">
        <f>SUM(E35:E36)</f>
        <v>512.9</v>
      </c>
    </row>
    <row r="34" spans="1:5" s="44" customFormat="1" ht="56.25">
      <c r="A34" s="17" t="s">
        <v>256</v>
      </c>
      <c r="B34" s="36" t="s">
        <v>250</v>
      </c>
      <c r="C34" s="37"/>
      <c r="D34" s="37"/>
      <c r="E34" s="45">
        <f>SUM(E35:E36)</f>
        <v>512.9</v>
      </c>
    </row>
    <row r="35" spans="1:5" ht="37.5">
      <c r="A35" s="17" t="s">
        <v>76</v>
      </c>
      <c r="B35" s="38" t="s">
        <v>250</v>
      </c>
      <c r="C35" s="19">
        <v>1200002040</v>
      </c>
      <c r="D35" s="19">
        <v>200</v>
      </c>
      <c r="E35" s="40">
        <v>447</v>
      </c>
    </row>
    <row r="36" spans="1:5" ht="18.75">
      <c r="A36" s="17" t="s">
        <v>77</v>
      </c>
      <c r="B36" s="38" t="s">
        <v>250</v>
      </c>
      <c r="C36" s="19">
        <v>1200092360</v>
      </c>
      <c r="D36" s="19">
        <v>800</v>
      </c>
      <c r="E36" s="40">
        <v>65.9</v>
      </c>
    </row>
    <row r="37" spans="1:5" s="44" customFormat="1" ht="18.75">
      <c r="A37" s="62" t="s">
        <v>204</v>
      </c>
      <c r="B37" s="36" t="s">
        <v>213</v>
      </c>
      <c r="C37" s="37"/>
      <c r="D37" s="37"/>
      <c r="E37" s="45">
        <f>E38</f>
        <v>50.2</v>
      </c>
    </row>
    <row r="38" spans="1:5" ht="24" customHeight="1">
      <c r="A38" s="17" t="s">
        <v>205</v>
      </c>
      <c r="B38" s="38" t="s">
        <v>214</v>
      </c>
      <c r="C38" s="19"/>
      <c r="D38" s="19"/>
      <c r="E38" s="40">
        <f>E39</f>
        <v>50.2</v>
      </c>
    </row>
    <row r="39" spans="1:5" ht="18.75">
      <c r="A39" s="17" t="s">
        <v>82</v>
      </c>
      <c r="B39" s="38" t="s">
        <v>214</v>
      </c>
      <c r="C39" s="19">
        <v>9900000000</v>
      </c>
      <c r="D39" s="19"/>
      <c r="E39" s="40">
        <f>E40</f>
        <v>50.2</v>
      </c>
    </row>
    <row r="40" spans="1:5" ht="75">
      <c r="A40" s="17" t="s">
        <v>206</v>
      </c>
      <c r="B40" s="38" t="s">
        <v>214</v>
      </c>
      <c r="C40" s="19">
        <v>9900051180</v>
      </c>
      <c r="D40" s="19"/>
      <c r="E40" s="40">
        <f>E41</f>
        <v>50.2</v>
      </c>
    </row>
    <row r="41" spans="1:5" ht="112.5">
      <c r="A41" s="17" t="s">
        <v>75</v>
      </c>
      <c r="B41" s="38" t="s">
        <v>214</v>
      </c>
      <c r="C41" s="19">
        <v>9900051180</v>
      </c>
      <c r="D41" s="19">
        <v>100</v>
      </c>
      <c r="E41" s="40">
        <v>50.2</v>
      </c>
    </row>
    <row r="42" spans="1:5" s="44" customFormat="1" ht="31.5">
      <c r="A42" s="62" t="s">
        <v>207</v>
      </c>
      <c r="B42" s="36" t="s">
        <v>217</v>
      </c>
      <c r="C42" s="37"/>
      <c r="D42" s="37"/>
      <c r="E42" s="45">
        <f>E43</f>
        <v>114.1</v>
      </c>
    </row>
    <row r="43" spans="1:5" ht="18.75">
      <c r="A43" s="17" t="s">
        <v>208</v>
      </c>
      <c r="B43" s="38" t="s">
        <v>215</v>
      </c>
      <c r="C43" s="19"/>
      <c r="D43" s="19"/>
      <c r="E43" s="40">
        <f>E44</f>
        <v>114.1</v>
      </c>
    </row>
    <row r="44" spans="1:5" ht="99.75" customHeight="1">
      <c r="A44" s="17" t="s">
        <v>270</v>
      </c>
      <c r="B44" s="38" t="s">
        <v>215</v>
      </c>
      <c r="C44" s="19">
        <v>1600000000</v>
      </c>
      <c r="D44" s="19"/>
      <c r="E44" s="40">
        <f>E45</f>
        <v>114.1</v>
      </c>
    </row>
    <row r="45" spans="1:5" ht="36.75" customHeight="1">
      <c r="A45" s="17" t="s">
        <v>209</v>
      </c>
      <c r="B45" s="38" t="s">
        <v>215</v>
      </c>
      <c r="C45" s="19">
        <v>1600024300</v>
      </c>
      <c r="D45" s="19"/>
      <c r="E45" s="40">
        <f>E46</f>
        <v>114.1</v>
      </c>
    </row>
    <row r="46" spans="1:5" ht="37.5">
      <c r="A46" s="17" t="s">
        <v>76</v>
      </c>
      <c r="B46" s="38" t="s">
        <v>215</v>
      </c>
      <c r="C46" s="19">
        <v>1600024300</v>
      </c>
      <c r="D46" s="19">
        <v>200</v>
      </c>
      <c r="E46" s="40">
        <v>114.1</v>
      </c>
    </row>
    <row r="47" spans="1:5" s="44" customFormat="1" ht="18.75">
      <c r="A47" s="22" t="s">
        <v>84</v>
      </c>
      <c r="B47" s="36" t="s">
        <v>85</v>
      </c>
      <c r="C47" s="37"/>
      <c r="D47" s="37"/>
      <c r="E47" s="45">
        <f>E48</f>
        <v>170</v>
      </c>
    </row>
    <row r="48" spans="1:5" ht="18.75">
      <c r="A48" s="17" t="s">
        <v>210</v>
      </c>
      <c r="B48" s="38" t="s">
        <v>86</v>
      </c>
      <c r="C48" s="19"/>
      <c r="D48" s="19"/>
      <c r="E48" s="40">
        <f>E49</f>
        <v>170</v>
      </c>
    </row>
    <row r="49" spans="1:5" ht="69.75" customHeight="1">
      <c r="A49" s="76" t="s">
        <v>273</v>
      </c>
      <c r="B49" s="38" t="s">
        <v>86</v>
      </c>
      <c r="C49" s="19">
        <v>2100000000</v>
      </c>
      <c r="D49" s="19"/>
      <c r="E49" s="40">
        <f>E50</f>
        <v>170</v>
      </c>
    </row>
    <row r="50" spans="1:5" ht="18.75">
      <c r="A50" s="17" t="s">
        <v>210</v>
      </c>
      <c r="B50" s="38" t="s">
        <v>86</v>
      </c>
      <c r="C50" s="19">
        <v>2100003150</v>
      </c>
      <c r="D50" s="19"/>
      <c r="E50" s="40">
        <f>E51</f>
        <v>170</v>
      </c>
    </row>
    <row r="51" spans="1:5" ht="37.5">
      <c r="A51" s="17" t="s">
        <v>76</v>
      </c>
      <c r="B51" s="38" t="s">
        <v>86</v>
      </c>
      <c r="C51" s="19">
        <v>2100003150</v>
      </c>
      <c r="D51" s="19">
        <v>200</v>
      </c>
      <c r="E51" s="40">
        <v>170</v>
      </c>
    </row>
    <row r="52" spans="1:5" s="44" customFormat="1" ht="37.5">
      <c r="A52" s="22" t="s">
        <v>87</v>
      </c>
      <c r="B52" s="36" t="s">
        <v>88</v>
      </c>
      <c r="C52" s="37"/>
      <c r="D52" s="37"/>
      <c r="E52" s="45">
        <f>E57+E61+E68</f>
        <v>1096.5</v>
      </c>
    </row>
    <row r="53" spans="1:5" ht="114" customHeight="1">
      <c r="A53" s="17" t="s">
        <v>274</v>
      </c>
      <c r="B53" s="38" t="s">
        <v>88</v>
      </c>
      <c r="C53" s="19">
        <v>2000000000</v>
      </c>
      <c r="D53" s="19"/>
      <c r="E53" s="40">
        <f>E57+E61+E68</f>
        <v>1096.5</v>
      </c>
    </row>
    <row r="54" spans="1:5" ht="18.75" hidden="1">
      <c r="A54" s="17" t="s">
        <v>89</v>
      </c>
      <c r="B54" s="38" t="s">
        <v>90</v>
      </c>
      <c r="C54" s="19">
        <v>2000003610</v>
      </c>
      <c r="D54" s="19"/>
      <c r="E54" s="40">
        <f>E55</f>
        <v>0</v>
      </c>
    </row>
    <row r="55" spans="1:5" ht="44.25" customHeight="1" hidden="1">
      <c r="A55" s="17" t="s">
        <v>211</v>
      </c>
      <c r="B55" s="38" t="s">
        <v>90</v>
      </c>
      <c r="C55" s="19">
        <v>2000003610</v>
      </c>
      <c r="D55" s="19"/>
      <c r="E55" s="40">
        <f>E56</f>
        <v>0</v>
      </c>
    </row>
    <row r="56" spans="1:5" ht="37.5" hidden="1">
      <c r="A56" s="17" t="s">
        <v>76</v>
      </c>
      <c r="B56" s="38" t="s">
        <v>90</v>
      </c>
      <c r="C56" s="19">
        <v>2000003560</v>
      </c>
      <c r="D56" s="19">
        <v>200</v>
      </c>
      <c r="E56" s="40"/>
    </row>
    <row r="57" spans="1:5" ht="18.75">
      <c r="A57" s="17" t="s">
        <v>91</v>
      </c>
      <c r="B57" s="38" t="s">
        <v>92</v>
      </c>
      <c r="C57" s="19"/>
      <c r="D57" s="19"/>
      <c r="E57" s="40">
        <f>E58</f>
        <v>41</v>
      </c>
    </row>
    <row r="58" spans="1:5" ht="18.75">
      <c r="A58" s="17" t="s">
        <v>101</v>
      </c>
      <c r="B58" s="38" t="s">
        <v>92</v>
      </c>
      <c r="C58" s="67" t="s">
        <v>280</v>
      </c>
      <c r="D58" s="19"/>
      <c r="E58" s="40">
        <f>E59+E60</f>
        <v>41</v>
      </c>
    </row>
    <row r="59" spans="1:5" ht="37.5">
      <c r="A59" s="17" t="s">
        <v>76</v>
      </c>
      <c r="B59" s="38" t="s">
        <v>92</v>
      </c>
      <c r="C59" s="67" t="s">
        <v>280</v>
      </c>
      <c r="D59" s="19">
        <v>200</v>
      </c>
      <c r="E59" s="40">
        <v>32</v>
      </c>
    </row>
    <row r="60" spans="1:5" ht="18.75">
      <c r="A60" s="17" t="s">
        <v>77</v>
      </c>
      <c r="B60" s="38" t="s">
        <v>92</v>
      </c>
      <c r="C60" s="67" t="s">
        <v>280</v>
      </c>
      <c r="D60" s="19">
        <v>800</v>
      </c>
      <c r="E60" s="40">
        <v>9</v>
      </c>
    </row>
    <row r="61" spans="1:5" ht="18.75">
      <c r="A61" s="17" t="s">
        <v>93</v>
      </c>
      <c r="B61" s="38" t="s">
        <v>94</v>
      </c>
      <c r="C61" s="67"/>
      <c r="D61" s="19"/>
      <c r="E61" s="40">
        <f>E62+E64</f>
        <v>555.5</v>
      </c>
    </row>
    <row r="62" spans="1:5" s="64" customFormat="1" ht="18.75" hidden="1">
      <c r="A62" s="17"/>
      <c r="B62" s="38"/>
      <c r="C62" s="19"/>
      <c r="D62" s="19"/>
      <c r="E62" s="40"/>
    </row>
    <row r="63" spans="1:5" s="64" customFormat="1" ht="18.75" hidden="1">
      <c r="A63" s="17"/>
      <c r="B63" s="38"/>
      <c r="C63" s="19"/>
      <c r="D63" s="19"/>
      <c r="E63" s="40"/>
    </row>
    <row r="64" spans="1:5" ht="37.5">
      <c r="A64" s="17" t="s">
        <v>95</v>
      </c>
      <c r="B64" s="38" t="s">
        <v>94</v>
      </c>
      <c r="C64" s="19">
        <v>2000006050</v>
      </c>
      <c r="D64" s="19"/>
      <c r="E64" s="40">
        <f>E65+E66+E67</f>
        <v>555.5</v>
      </c>
    </row>
    <row r="65" spans="1:5" s="64" customFormat="1" ht="118.5" customHeight="1">
      <c r="A65" s="17" t="s">
        <v>75</v>
      </c>
      <c r="B65" s="38" t="s">
        <v>94</v>
      </c>
      <c r="C65" s="19">
        <v>2000006050</v>
      </c>
      <c r="D65" s="19">
        <v>100</v>
      </c>
      <c r="E65" s="40">
        <v>226.2</v>
      </c>
    </row>
    <row r="66" spans="1:5" ht="37.5">
      <c r="A66" s="17" t="s">
        <v>76</v>
      </c>
      <c r="B66" s="38" t="s">
        <v>94</v>
      </c>
      <c r="C66" s="19">
        <v>2000006050</v>
      </c>
      <c r="D66" s="19">
        <v>200</v>
      </c>
      <c r="E66" s="40">
        <v>316.3</v>
      </c>
    </row>
    <row r="67" spans="1:5" ht="37.5">
      <c r="A67" s="17" t="s">
        <v>76</v>
      </c>
      <c r="B67" s="38" t="s">
        <v>94</v>
      </c>
      <c r="C67" s="19">
        <v>2000006400</v>
      </c>
      <c r="D67" s="19">
        <v>200</v>
      </c>
      <c r="E67" s="40">
        <v>13</v>
      </c>
    </row>
    <row r="68" spans="1:5" s="64" customFormat="1" ht="37.5">
      <c r="A68" s="52" t="s">
        <v>247</v>
      </c>
      <c r="B68" s="38" t="s">
        <v>248</v>
      </c>
      <c r="C68" s="19">
        <v>2000074040</v>
      </c>
      <c r="D68" s="19"/>
      <c r="E68" s="40">
        <f>E69</f>
        <v>500</v>
      </c>
    </row>
    <row r="69" spans="1:5" s="64" customFormat="1" ht="37.5">
      <c r="A69" s="17" t="s">
        <v>76</v>
      </c>
      <c r="B69" s="38" t="s">
        <v>248</v>
      </c>
      <c r="C69" s="19">
        <v>2000074040</v>
      </c>
      <c r="D69" s="19">
        <v>200</v>
      </c>
      <c r="E69" s="40">
        <v>500</v>
      </c>
    </row>
  </sheetData>
  <sheetProtection/>
  <mergeCells count="10">
    <mergeCell ref="A8:E8"/>
    <mergeCell ref="A9:E9"/>
    <mergeCell ref="A10:E10"/>
    <mergeCell ref="A6:E6"/>
    <mergeCell ref="A1:E1"/>
    <mergeCell ref="A2:E2"/>
    <mergeCell ref="A3:E3"/>
    <mergeCell ref="A4:E4"/>
    <mergeCell ref="A5:E5"/>
    <mergeCell ref="A7:E7"/>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4"/>
  <sheetViews>
    <sheetView zoomScale="70" zoomScaleNormal="70" zoomScalePageLayoutView="0" workbookViewId="0" topLeftCell="A1">
      <selection activeCell="A4" sqref="A4:F4"/>
    </sheetView>
  </sheetViews>
  <sheetFormatPr defaultColWidth="9.140625" defaultRowHeight="15"/>
  <cols>
    <col min="1" max="1" width="55.7109375" style="11" customWidth="1"/>
    <col min="2" max="2" width="12.00390625" style="9" customWidth="1"/>
    <col min="3" max="3" width="17.8515625" style="9" customWidth="1"/>
    <col min="4" max="4" width="8.28125" style="9" customWidth="1"/>
    <col min="5" max="5" width="11.7109375" style="9" customWidth="1"/>
    <col min="6" max="6" width="11.421875" style="9" customWidth="1"/>
    <col min="7" max="16384" width="9.140625" style="9" customWidth="1"/>
  </cols>
  <sheetData>
    <row r="1" spans="1:6" s="60" customFormat="1" ht="15.75">
      <c r="A1" s="132" t="s">
        <v>226</v>
      </c>
      <c r="B1" s="132"/>
      <c r="C1" s="132"/>
      <c r="D1" s="132"/>
      <c r="E1" s="132"/>
      <c r="F1" s="132"/>
    </row>
    <row r="2" spans="1:6" s="60" customFormat="1" ht="18.75" customHeight="1">
      <c r="A2" s="132" t="s">
        <v>238</v>
      </c>
      <c r="B2" s="132"/>
      <c r="C2" s="132"/>
      <c r="D2" s="132"/>
      <c r="E2" s="132"/>
      <c r="F2" s="132"/>
    </row>
    <row r="3" spans="1:6" s="60" customFormat="1" ht="18.75" customHeight="1">
      <c r="A3" s="132" t="s">
        <v>11</v>
      </c>
      <c r="B3" s="132"/>
      <c r="C3" s="132"/>
      <c r="D3" s="132"/>
      <c r="E3" s="132"/>
      <c r="F3" s="132"/>
    </row>
    <row r="4" spans="1:6" s="60" customFormat="1" ht="15.75">
      <c r="A4" s="132" t="s">
        <v>300</v>
      </c>
      <c r="B4" s="132"/>
      <c r="C4" s="132"/>
      <c r="D4" s="132"/>
      <c r="E4" s="132"/>
      <c r="F4" s="132"/>
    </row>
    <row r="5" spans="1:6" s="60" customFormat="1" ht="18.75" customHeight="1">
      <c r="A5" s="132" t="s">
        <v>239</v>
      </c>
      <c r="B5" s="132"/>
      <c r="C5" s="132"/>
      <c r="D5" s="132"/>
      <c r="E5" s="132"/>
      <c r="F5" s="132"/>
    </row>
    <row r="6" spans="1:6" s="60" customFormat="1" ht="18.75" customHeight="1">
      <c r="A6" s="132" t="s">
        <v>11</v>
      </c>
      <c r="B6" s="132"/>
      <c r="C6" s="132"/>
      <c r="D6" s="132"/>
      <c r="E6" s="132"/>
      <c r="F6" s="132"/>
    </row>
    <row r="7" spans="1:6" s="60" customFormat="1" ht="18.75" customHeight="1">
      <c r="A7" s="132" t="s">
        <v>257</v>
      </c>
      <c r="B7" s="132"/>
      <c r="C7" s="132"/>
      <c r="D7" s="132"/>
      <c r="E7" s="132"/>
      <c r="F7" s="132"/>
    </row>
    <row r="8" spans="1:5" ht="15.75">
      <c r="A8" s="133"/>
      <c r="B8" s="133"/>
      <c r="C8" s="133"/>
      <c r="D8" s="133"/>
      <c r="E8" s="133"/>
    </row>
    <row r="9" spans="1:6" ht="71.25" customHeight="1">
      <c r="A9" s="134" t="s">
        <v>265</v>
      </c>
      <c r="B9" s="134"/>
      <c r="C9" s="134"/>
      <c r="D9" s="134"/>
      <c r="E9" s="134"/>
      <c r="F9" s="134"/>
    </row>
    <row r="10" spans="1:6" s="11" customFormat="1" ht="15.75">
      <c r="A10" s="135" t="s">
        <v>26</v>
      </c>
      <c r="B10" s="135"/>
      <c r="C10" s="135"/>
      <c r="D10" s="135"/>
      <c r="E10" s="135"/>
      <c r="F10" s="135"/>
    </row>
    <row r="11" spans="1:6" s="11" customFormat="1" ht="18.75">
      <c r="A11" s="136" t="s">
        <v>67</v>
      </c>
      <c r="B11" s="136" t="s">
        <v>68</v>
      </c>
      <c r="C11" s="136" t="s">
        <v>69</v>
      </c>
      <c r="D11" s="136" t="s">
        <v>70</v>
      </c>
      <c r="E11" s="138" t="s">
        <v>71</v>
      </c>
      <c r="F11" s="138"/>
    </row>
    <row r="12" spans="1:6" s="11" customFormat="1" ht="18.75">
      <c r="A12" s="137"/>
      <c r="B12" s="137"/>
      <c r="C12" s="137"/>
      <c r="D12" s="137"/>
      <c r="E12" s="27" t="s">
        <v>260</v>
      </c>
      <c r="F12" s="55" t="s">
        <v>261</v>
      </c>
    </row>
    <row r="13" spans="1:6" s="11" customFormat="1" ht="18.75">
      <c r="A13" s="48">
        <v>1</v>
      </c>
      <c r="B13" s="48">
        <v>2</v>
      </c>
      <c r="C13" s="48">
        <v>3</v>
      </c>
      <c r="D13" s="48">
        <v>4</v>
      </c>
      <c r="E13" s="48">
        <v>5</v>
      </c>
      <c r="F13" s="48">
        <v>6</v>
      </c>
    </row>
    <row r="14" spans="1:6" s="11" customFormat="1" ht="18.75">
      <c r="A14" s="22" t="s">
        <v>28</v>
      </c>
      <c r="B14" s="36"/>
      <c r="C14" s="37"/>
      <c r="D14" s="37"/>
      <c r="E14" s="39">
        <f>E15+E34+E39+E45+E50+E63</f>
        <v>4077.5999999999995</v>
      </c>
      <c r="F14" s="39">
        <f>F15+F34+F39+F45+F50+F63</f>
        <v>4081.8999999999996</v>
      </c>
    </row>
    <row r="15" spans="1:6" s="11" customFormat="1" ht="37.5">
      <c r="A15" s="22" t="s">
        <v>72</v>
      </c>
      <c r="B15" s="36" t="s">
        <v>73</v>
      </c>
      <c r="C15" s="37"/>
      <c r="D15" s="37"/>
      <c r="E15" s="39">
        <f>E16+E20+E26+E30</f>
        <v>2639.4</v>
      </c>
      <c r="F15" s="39">
        <f>F16+F20+F26+F30</f>
        <v>2639.4</v>
      </c>
    </row>
    <row r="16" spans="1:6" s="11" customFormat="1" ht="35.25" customHeight="1">
      <c r="A16" s="17" t="s">
        <v>219</v>
      </c>
      <c r="B16" s="38" t="s">
        <v>212</v>
      </c>
      <c r="C16" s="19"/>
      <c r="D16" s="19"/>
      <c r="E16" s="40">
        <f aca="true" t="shared" si="0" ref="E16:F18">E17</f>
        <v>620.3</v>
      </c>
      <c r="F16" s="40">
        <f t="shared" si="0"/>
        <v>620.3</v>
      </c>
    </row>
    <row r="17" spans="1:6" s="11" customFormat="1" ht="66" customHeight="1">
      <c r="A17" s="17" t="s">
        <v>240</v>
      </c>
      <c r="B17" s="38" t="s">
        <v>212</v>
      </c>
      <c r="C17" s="38" t="s">
        <v>244</v>
      </c>
      <c r="D17" s="19"/>
      <c r="E17" s="40">
        <f t="shared" si="0"/>
        <v>620.3</v>
      </c>
      <c r="F17" s="40">
        <f t="shared" si="0"/>
        <v>620.3</v>
      </c>
    </row>
    <row r="18" spans="1:6" s="11" customFormat="1" ht="18.75">
      <c r="A18" s="17" t="s">
        <v>218</v>
      </c>
      <c r="B18" s="38" t="s">
        <v>212</v>
      </c>
      <c r="C18" s="38" t="s">
        <v>245</v>
      </c>
      <c r="D18" s="19"/>
      <c r="E18" s="40">
        <f t="shared" si="0"/>
        <v>620.3</v>
      </c>
      <c r="F18" s="40">
        <f t="shared" si="0"/>
        <v>620.3</v>
      </c>
    </row>
    <row r="19" spans="1:6" s="11" customFormat="1" ht="81" customHeight="1">
      <c r="A19" s="17" t="s">
        <v>75</v>
      </c>
      <c r="B19" s="38" t="s">
        <v>212</v>
      </c>
      <c r="C19" s="38" t="s">
        <v>245</v>
      </c>
      <c r="D19" s="19">
        <v>100</v>
      </c>
      <c r="E19" s="40">
        <v>620.3</v>
      </c>
      <c r="F19" s="40">
        <v>620.3</v>
      </c>
    </row>
    <row r="20" spans="1:6" s="11" customFormat="1" ht="60.75" customHeight="1">
      <c r="A20" s="17" t="s">
        <v>78</v>
      </c>
      <c r="B20" s="38" t="s">
        <v>79</v>
      </c>
      <c r="C20" s="19"/>
      <c r="D20" s="19"/>
      <c r="E20" s="40">
        <f>E21</f>
        <v>1505.2</v>
      </c>
      <c r="F20" s="40">
        <f>F21</f>
        <v>1505.2</v>
      </c>
    </row>
    <row r="21" spans="1:6" s="11" customFormat="1" ht="64.5" customHeight="1">
      <c r="A21" s="17" t="s">
        <v>241</v>
      </c>
      <c r="B21" s="38" t="s">
        <v>79</v>
      </c>
      <c r="C21" s="38" t="s">
        <v>244</v>
      </c>
      <c r="D21" s="19"/>
      <c r="E21" s="40">
        <f>E22</f>
        <v>1505.2</v>
      </c>
      <c r="F21" s="40">
        <f>F22</f>
        <v>1505.2</v>
      </c>
    </row>
    <row r="22" spans="1:6" s="11" customFormat="1" ht="37.5">
      <c r="A22" s="17" t="s">
        <v>74</v>
      </c>
      <c r="B22" s="38" t="s">
        <v>79</v>
      </c>
      <c r="C22" s="38" t="s">
        <v>246</v>
      </c>
      <c r="D22" s="19"/>
      <c r="E22" s="40">
        <f>E23+E24+E25</f>
        <v>1505.2</v>
      </c>
      <c r="F22" s="40">
        <f>F23+F24+F25</f>
        <v>1505.2</v>
      </c>
    </row>
    <row r="23" spans="1:6" s="11" customFormat="1" ht="78" customHeight="1">
      <c r="A23" s="17" t="s">
        <v>75</v>
      </c>
      <c r="B23" s="38" t="s">
        <v>79</v>
      </c>
      <c r="C23" s="38" t="s">
        <v>246</v>
      </c>
      <c r="D23" s="19">
        <v>100</v>
      </c>
      <c r="E23" s="40">
        <v>965.3</v>
      </c>
      <c r="F23" s="40">
        <v>965.3</v>
      </c>
    </row>
    <row r="24" spans="1:6" s="11" customFormat="1" ht="37.5">
      <c r="A24" s="17" t="s">
        <v>76</v>
      </c>
      <c r="B24" s="38" t="s">
        <v>79</v>
      </c>
      <c r="C24" s="38" t="s">
        <v>246</v>
      </c>
      <c r="D24" s="19">
        <v>200</v>
      </c>
      <c r="E24" s="40">
        <v>512.1</v>
      </c>
      <c r="F24" s="40">
        <v>512.1</v>
      </c>
    </row>
    <row r="25" spans="1:6" s="11" customFormat="1" ht="18.75">
      <c r="A25" s="17" t="s">
        <v>77</v>
      </c>
      <c r="B25" s="38" t="s">
        <v>79</v>
      </c>
      <c r="C25" s="38" t="s">
        <v>246</v>
      </c>
      <c r="D25" s="19">
        <v>800</v>
      </c>
      <c r="E25" s="40">
        <v>27.8</v>
      </c>
      <c r="F25" s="40">
        <v>27.8</v>
      </c>
    </row>
    <row r="26" spans="1:6" ht="18.75">
      <c r="A26" s="22" t="s">
        <v>80</v>
      </c>
      <c r="B26" s="36" t="s">
        <v>81</v>
      </c>
      <c r="C26" s="37"/>
      <c r="D26" s="37"/>
      <c r="E26" s="45">
        <f aca="true" t="shared" si="1" ref="E26:F28">E27</f>
        <v>1</v>
      </c>
      <c r="F26" s="45">
        <f t="shared" si="1"/>
        <v>1</v>
      </c>
    </row>
    <row r="27" spans="1:6" ht="18.75">
      <c r="A27" s="17" t="s">
        <v>82</v>
      </c>
      <c r="B27" s="38" t="s">
        <v>81</v>
      </c>
      <c r="C27" s="19">
        <v>9900000000</v>
      </c>
      <c r="D27" s="19"/>
      <c r="E27" s="40">
        <f t="shared" si="1"/>
        <v>1</v>
      </c>
      <c r="F27" s="40">
        <f t="shared" si="1"/>
        <v>1</v>
      </c>
    </row>
    <row r="28" spans="1:6" ht="18.75">
      <c r="A28" s="17" t="s">
        <v>83</v>
      </c>
      <c r="B28" s="38" t="s">
        <v>81</v>
      </c>
      <c r="C28" s="19">
        <v>9900007500</v>
      </c>
      <c r="D28" s="19"/>
      <c r="E28" s="40">
        <f t="shared" si="1"/>
        <v>1</v>
      </c>
      <c r="F28" s="40">
        <f t="shared" si="1"/>
        <v>1</v>
      </c>
    </row>
    <row r="29" spans="1:6" ht="18.75">
      <c r="A29" s="17" t="s">
        <v>77</v>
      </c>
      <c r="B29" s="38" t="s">
        <v>81</v>
      </c>
      <c r="C29" s="19">
        <v>9900007500</v>
      </c>
      <c r="D29" s="19">
        <v>800</v>
      </c>
      <c r="E29" s="40">
        <v>1</v>
      </c>
      <c r="F29" s="40">
        <v>1</v>
      </c>
    </row>
    <row r="30" spans="1:6" s="8" customFormat="1" ht="37.5">
      <c r="A30" s="22" t="s">
        <v>249</v>
      </c>
      <c r="B30" s="36" t="s">
        <v>250</v>
      </c>
      <c r="C30" s="37"/>
      <c r="D30" s="37"/>
      <c r="E30" s="45">
        <f>SUM(E32:E33)</f>
        <v>512.9</v>
      </c>
      <c r="F30" s="45">
        <f>SUM(F32:F33)</f>
        <v>512.9</v>
      </c>
    </row>
    <row r="31" spans="1:6" s="8" customFormat="1" ht="56.25">
      <c r="A31" s="17" t="s">
        <v>256</v>
      </c>
      <c r="B31" s="36" t="s">
        <v>250</v>
      </c>
      <c r="C31" s="37"/>
      <c r="D31" s="37"/>
      <c r="E31" s="45">
        <f>SUM(E32:E33)</f>
        <v>512.9</v>
      </c>
      <c r="F31" s="45">
        <f>SUM(F32:F33)</f>
        <v>512.9</v>
      </c>
    </row>
    <row r="32" spans="1:6" ht="37.5">
      <c r="A32" s="17" t="s">
        <v>76</v>
      </c>
      <c r="B32" s="38" t="s">
        <v>250</v>
      </c>
      <c r="C32" s="19">
        <v>1200002040</v>
      </c>
      <c r="D32" s="19">
        <v>200</v>
      </c>
      <c r="E32" s="40">
        <v>447</v>
      </c>
      <c r="F32" s="40">
        <v>447</v>
      </c>
    </row>
    <row r="33" spans="1:6" ht="18.75">
      <c r="A33" s="17" t="s">
        <v>77</v>
      </c>
      <c r="B33" s="38" t="s">
        <v>250</v>
      </c>
      <c r="C33" s="19">
        <v>1200092360</v>
      </c>
      <c r="D33" s="19">
        <v>800</v>
      </c>
      <c r="E33" s="40">
        <v>65.9</v>
      </c>
      <c r="F33" s="40">
        <v>65.9</v>
      </c>
    </row>
    <row r="34" spans="1:6" ht="18.75">
      <c r="A34" s="22" t="s">
        <v>204</v>
      </c>
      <c r="B34" s="36" t="s">
        <v>213</v>
      </c>
      <c r="C34" s="37"/>
      <c r="D34" s="37"/>
      <c r="E34" s="45">
        <f aca="true" t="shared" si="2" ref="E34:F36">E35</f>
        <v>50.2</v>
      </c>
      <c r="F34" s="45">
        <f t="shared" si="2"/>
        <v>50.2</v>
      </c>
    </row>
    <row r="35" spans="1:6" ht="18" customHeight="1">
      <c r="A35" s="17" t="s">
        <v>205</v>
      </c>
      <c r="B35" s="38" t="s">
        <v>214</v>
      </c>
      <c r="C35" s="19"/>
      <c r="D35" s="19"/>
      <c r="E35" s="40">
        <f t="shared" si="2"/>
        <v>50.2</v>
      </c>
      <c r="F35" s="40">
        <f t="shared" si="2"/>
        <v>50.2</v>
      </c>
    </row>
    <row r="36" spans="1:6" ht="18.75">
      <c r="A36" s="17" t="s">
        <v>82</v>
      </c>
      <c r="B36" s="38" t="s">
        <v>214</v>
      </c>
      <c r="C36" s="37">
        <v>9900000000</v>
      </c>
      <c r="D36" s="19"/>
      <c r="E36" s="40">
        <f t="shared" si="2"/>
        <v>50.2</v>
      </c>
      <c r="F36" s="40">
        <f t="shared" si="2"/>
        <v>50.2</v>
      </c>
    </row>
    <row r="37" spans="1:6" ht="75">
      <c r="A37" s="17" t="s">
        <v>206</v>
      </c>
      <c r="B37" s="38" t="s">
        <v>214</v>
      </c>
      <c r="C37" s="19">
        <v>9900051180</v>
      </c>
      <c r="D37" s="19"/>
      <c r="E37" s="40">
        <f>E38</f>
        <v>50.2</v>
      </c>
      <c r="F37" s="40">
        <f>F38</f>
        <v>50.2</v>
      </c>
    </row>
    <row r="38" spans="1:6" ht="112.5">
      <c r="A38" s="17" t="s">
        <v>75</v>
      </c>
      <c r="B38" s="38" t="s">
        <v>214</v>
      </c>
      <c r="C38" s="19">
        <v>9900051180</v>
      </c>
      <c r="D38" s="19">
        <v>100</v>
      </c>
      <c r="E38" s="40">
        <v>50.2</v>
      </c>
      <c r="F38" s="40">
        <v>50.2</v>
      </c>
    </row>
    <row r="39" spans="1:6" ht="30" customHeight="1">
      <c r="A39" s="22" t="s">
        <v>207</v>
      </c>
      <c r="B39" s="36" t="s">
        <v>217</v>
      </c>
      <c r="C39" s="37"/>
      <c r="D39" s="37"/>
      <c r="E39" s="45">
        <f aca="true" t="shared" si="3" ref="E39:F41">E40</f>
        <v>114.1</v>
      </c>
      <c r="F39" s="45">
        <f t="shared" si="3"/>
        <v>114.1</v>
      </c>
    </row>
    <row r="40" spans="1:6" ht="18.75">
      <c r="A40" s="17" t="s">
        <v>208</v>
      </c>
      <c r="B40" s="38" t="s">
        <v>215</v>
      </c>
      <c r="C40" s="19"/>
      <c r="D40" s="19"/>
      <c r="E40" s="40">
        <f t="shared" si="3"/>
        <v>114.1</v>
      </c>
      <c r="F40" s="40">
        <f t="shared" si="3"/>
        <v>114.1</v>
      </c>
    </row>
    <row r="41" spans="1:6" ht="93.75">
      <c r="A41" s="17" t="s">
        <v>272</v>
      </c>
      <c r="B41" s="38" t="s">
        <v>215</v>
      </c>
      <c r="C41" s="37">
        <v>1600000000</v>
      </c>
      <c r="D41" s="19"/>
      <c r="E41" s="40">
        <f t="shared" si="3"/>
        <v>114.1</v>
      </c>
      <c r="F41" s="40">
        <f t="shared" si="3"/>
        <v>114.1</v>
      </c>
    </row>
    <row r="42" spans="1:6" ht="37.5">
      <c r="A42" s="17" t="s">
        <v>209</v>
      </c>
      <c r="B42" s="38" t="s">
        <v>215</v>
      </c>
      <c r="C42" s="19">
        <v>1600024300</v>
      </c>
      <c r="D42" s="19"/>
      <c r="E42" s="40">
        <f>E43+E44</f>
        <v>114.1</v>
      </c>
      <c r="F42" s="40">
        <f>F43+F44</f>
        <v>114.1</v>
      </c>
    </row>
    <row r="43" spans="1:6" ht="0.75" customHeight="1">
      <c r="A43" s="17" t="s">
        <v>75</v>
      </c>
      <c r="B43" s="38" t="s">
        <v>215</v>
      </c>
      <c r="C43" s="19">
        <v>2100003150</v>
      </c>
      <c r="D43" s="19">
        <v>100</v>
      </c>
      <c r="E43" s="103"/>
      <c r="F43" s="103"/>
    </row>
    <row r="44" spans="1:6" ht="37.5">
      <c r="A44" s="17" t="s">
        <v>76</v>
      </c>
      <c r="B44" s="38" t="s">
        <v>215</v>
      </c>
      <c r="C44" s="19">
        <v>1600024300</v>
      </c>
      <c r="D44" s="19">
        <v>200</v>
      </c>
      <c r="E44" s="40">
        <v>114.1</v>
      </c>
      <c r="F44" s="40">
        <v>114.1</v>
      </c>
    </row>
    <row r="45" spans="1:6" ht="18.75">
      <c r="A45" s="22" t="s">
        <v>84</v>
      </c>
      <c r="B45" s="36" t="s">
        <v>85</v>
      </c>
      <c r="C45" s="37"/>
      <c r="D45" s="37"/>
      <c r="E45" s="45">
        <f aca="true" t="shared" si="4" ref="E45:F48">E46</f>
        <v>170</v>
      </c>
      <c r="F45" s="45">
        <f t="shared" si="4"/>
        <v>170</v>
      </c>
    </row>
    <row r="46" spans="1:6" ht="18.75">
      <c r="A46" s="17" t="s">
        <v>210</v>
      </c>
      <c r="B46" s="38" t="s">
        <v>86</v>
      </c>
      <c r="C46" s="19"/>
      <c r="D46" s="19"/>
      <c r="E46" s="40">
        <f t="shared" si="4"/>
        <v>170</v>
      </c>
      <c r="F46" s="40">
        <f t="shared" si="4"/>
        <v>170</v>
      </c>
    </row>
    <row r="47" spans="1:6" ht="49.5" customHeight="1">
      <c r="A47" s="76" t="s">
        <v>273</v>
      </c>
      <c r="B47" s="38" t="s">
        <v>86</v>
      </c>
      <c r="C47" s="37">
        <v>2100000000</v>
      </c>
      <c r="D47" s="19"/>
      <c r="E47" s="40">
        <f t="shared" si="4"/>
        <v>170</v>
      </c>
      <c r="F47" s="40">
        <f t="shared" si="4"/>
        <v>170</v>
      </c>
    </row>
    <row r="48" spans="1:6" ht="18.75">
      <c r="A48" s="17" t="s">
        <v>210</v>
      </c>
      <c r="B48" s="38" t="s">
        <v>86</v>
      </c>
      <c r="C48" s="19">
        <v>2100003150</v>
      </c>
      <c r="D48" s="19"/>
      <c r="E48" s="40">
        <f t="shared" si="4"/>
        <v>170</v>
      </c>
      <c r="F48" s="40">
        <f t="shared" si="4"/>
        <v>170</v>
      </c>
    </row>
    <row r="49" spans="1:6" ht="37.5">
      <c r="A49" s="17" t="s">
        <v>76</v>
      </c>
      <c r="B49" s="38" t="s">
        <v>86</v>
      </c>
      <c r="C49" s="19">
        <v>2100003150</v>
      </c>
      <c r="D49" s="19">
        <v>200</v>
      </c>
      <c r="E49" s="40">
        <v>170</v>
      </c>
      <c r="F49" s="40">
        <v>170</v>
      </c>
    </row>
    <row r="50" spans="1:6" ht="37.5">
      <c r="A50" s="22" t="s">
        <v>87</v>
      </c>
      <c r="B50" s="36" t="s">
        <v>88</v>
      </c>
      <c r="C50" s="37"/>
      <c r="D50" s="37"/>
      <c r="E50" s="45">
        <f>E52+E56+E61</f>
        <v>1016.7</v>
      </c>
      <c r="F50" s="45">
        <f>F52+F56+F61</f>
        <v>933.7</v>
      </c>
    </row>
    <row r="51" spans="1:6" ht="81" customHeight="1">
      <c r="A51" s="17" t="s">
        <v>274</v>
      </c>
      <c r="B51" s="38" t="s">
        <v>88</v>
      </c>
      <c r="C51" s="37">
        <v>2000000000</v>
      </c>
      <c r="D51" s="19"/>
      <c r="E51" s="40">
        <f>E52+E56+E61</f>
        <v>1016.7</v>
      </c>
      <c r="F51" s="40">
        <f>F52+F56+F61</f>
        <v>933.7</v>
      </c>
    </row>
    <row r="52" spans="1:6" ht="18.75">
      <c r="A52" s="17" t="s">
        <v>91</v>
      </c>
      <c r="B52" s="38" t="s">
        <v>92</v>
      </c>
      <c r="C52" s="19"/>
      <c r="D52" s="19"/>
      <c r="E52" s="40">
        <f>E53</f>
        <v>41</v>
      </c>
      <c r="F52" s="40">
        <f>F53</f>
        <v>41</v>
      </c>
    </row>
    <row r="53" spans="1:6" ht="18.75">
      <c r="A53" s="17" t="s">
        <v>101</v>
      </c>
      <c r="B53" s="38" t="s">
        <v>92</v>
      </c>
      <c r="C53" s="67" t="s">
        <v>271</v>
      </c>
      <c r="D53" s="19"/>
      <c r="E53" s="40">
        <f>E54+E55</f>
        <v>41</v>
      </c>
      <c r="F53" s="40">
        <f>F54+F55</f>
        <v>41</v>
      </c>
    </row>
    <row r="54" spans="1:6" ht="37.5">
      <c r="A54" s="17" t="s">
        <v>76</v>
      </c>
      <c r="B54" s="38" t="s">
        <v>92</v>
      </c>
      <c r="C54" s="67" t="s">
        <v>271</v>
      </c>
      <c r="D54" s="19">
        <v>200</v>
      </c>
      <c r="E54" s="40">
        <v>32</v>
      </c>
      <c r="F54" s="40">
        <v>32</v>
      </c>
    </row>
    <row r="55" spans="1:6" ht="18.75">
      <c r="A55" s="17" t="s">
        <v>77</v>
      </c>
      <c r="B55" s="38" t="s">
        <v>92</v>
      </c>
      <c r="C55" s="67" t="s">
        <v>271</v>
      </c>
      <c r="D55" s="19">
        <v>800</v>
      </c>
      <c r="E55" s="40">
        <v>9</v>
      </c>
      <c r="F55" s="40">
        <v>9</v>
      </c>
    </row>
    <row r="56" spans="1:6" ht="19.5" customHeight="1">
      <c r="A56" s="17" t="s">
        <v>93</v>
      </c>
      <c r="B56" s="38" t="s">
        <v>94</v>
      </c>
      <c r="C56" s="19"/>
      <c r="D56" s="19"/>
      <c r="E56" s="40">
        <f>E57+E60</f>
        <v>475.7</v>
      </c>
      <c r="F56" s="40">
        <f>F57+F60</f>
        <v>392.7</v>
      </c>
    </row>
    <row r="57" spans="1:6" ht="37.5">
      <c r="A57" s="17" t="s">
        <v>95</v>
      </c>
      <c r="B57" s="38" t="s">
        <v>94</v>
      </c>
      <c r="C57" s="19">
        <v>2000006050</v>
      </c>
      <c r="D57" s="19"/>
      <c r="E57" s="40">
        <f>E58+E59</f>
        <v>462.7</v>
      </c>
      <c r="F57" s="40">
        <f>F58+F59</f>
        <v>379.7</v>
      </c>
    </row>
    <row r="58" spans="1:6" ht="81.75" customHeight="1">
      <c r="A58" s="17" t="s">
        <v>75</v>
      </c>
      <c r="B58" s="38" t="s">
        <v>94</v>
      </c>
      <c r="C58" s="19">
        <v>2000006050</v>
      </c>
      <c r="D58" s="19">
        <v>100</v>
      </c>
      <c r="E58" s="40">
        <v>226.2</v>
      </c>
      <c r="F58" s="40">
        <v>226.2</v>
      </c>
    </row>
    <row r="59" spans="1:6" ht="37.5">
      <c r="A59" s="17" t="s">
        <v>76</v>
      </c>
      <c r="B59" s="38" t="s">
        <v>94</v>
      </c>
      <c r="C59" s="19">
        <v>2000006050</v>
      </c>
      <c r="D59" s="19">
        <v>200</v>
      </c>
      <c r="E59" s="40">
        <v>236.5</v>
      </c>
      <c r="F59" s="40">
        <v>153.5</v>
      </c>
    </row>
    <row r="60" spans="1:6" ht="37.5">
      <c r="A60" s="17" t="s">
        <v>76</v>
      </c>
      <c r="B60" s="38" t="s">
        <v>94</v>
      </c>
      <c r="C60" s="19">
        <v>2000006400</v>
      </c>
      <c r="D60" s="19">
        <v>200</v>
      </c>
      <c r="E60" s="40">
        <v>13</v>
      </c>
      <c r="F60" s="40">
        <v>13</v>
      </c>
    </row>
    <row r="61" spans="1:6" ht="37.5">
      <c r="A61" s="52" t="s">
        <v>247</v>
      </c>
      <c r="B61" s="38" t="s">
        <v>248</v>
      </c>
      <c r="C61" s="19">
        <v>2000074040</v>
      </c>
      <c r="D61" s="19"/>
      <c r="E61" s="40">
        <f>E62</f>
        <v>500</v>
      </c>
      <c r="F61" s="40">
        <f>F62</f>
        <v>500</v>
      </c>
    </row>
    <row r="62" spans="1:6" ht="37.5">
      <c r="A62" s="17" t="s">
        <v>76</v>
      </c>
      <c r="B62" s="38" t="s">
        <v>248</v>
      </c>
      <c r="C62" s="19">
        <v>2000074040</v>
      </c>
      <c r="D62" s="19">
        <v>200</v>
      </c>
      <c r="E62" s="40">
        <v>500</v>
      </c>
      <c r="F62" s="40">
        <v>500</v>
      </c>
    </row>
    <row r="63" spans="1:6" s="8" customFormat="1" ht="18.75">
      <c r="A63" s="12" t="s">
        <v>97</v>
      </c>
      <c r="B63" s="41">
        <v>9999</v>
      </c>
      <c r="C63" s="41">
        <v>9999999999</v>
      </c>
      <c r="D63" s="41"/>
      <c r="E63" s="53">
        <f>E64</f>
        <v>87.2</v>
      </c>
      <c r="F63" s="53">
        <f>F64</f>
        <v>174.5</v>
      </c>
    </row>
    <row r="64" spans="1:6" ht="18.75">
      <c r="A64" s="30" t="s">
        <v>98</v>
      </c>
      <c r="B64" s="43">
        <v>9999</v>
      </c>
      <c r="C64" s="43">
        <v>9999999999</v>
      </c>
      <c r="D64" s="43">
        <v>999</v>
      </c>
      <c r="E64" s="54">
        <v>87.2</v>
      </c>
      <c r="F64" s="54">
        <v>174.5</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3"/>
  <sheetViews>
    <sheetView zoomScale="70" zoomScaleNormal="70" zoomScalePageLayoutView="0" workbookViewId="0" topLeftCell="A1">
      <selection activeCell="A4" sqref="A4:D4"/>
    </sheetView>
  </sheetViews>
  <sheetFormatPr defaultColWidth="8.28125" defaultRowHeight="15"/>
  <cols>
    <col min="1" max="1" width="55.7109375" style="47" customWidth="1"/>
    <col min="2" max="2" width="18.28125" style="42" customWidth="1"/>
    <col min="3" max="3" width="8.28125" style="42" customWidth="1"/>
    <col min="4" max="4" width="11.7109375" style="101" customWidth="1"/>
    <col min="5" max="253" width="9.140625" style="42" customWidth="1"/>
    <col min="254" max="254" width="55.7109375" style="42" customWidth="1"/>
    <col min="255" max="255" width="12.00390625" style="42" customWidth="1"/>
    <col min="256" max="16384" width="8.28125" style="42" customWidth="1"/>
  </cols>
  <sheetData>
    <row r="1" spans="1:4" s="6" customFormat="1" ht="18.75">
      <c r="A1" s="128" t="s">
        <v>225</v>
      </c>
      <c r="B1" s="128"/>
      <c r="C1" s="128"/>
      <c r="D1" s="128"/>
    </row>
    <row r="2" spans="1:4" s="6" customFormat="1" ht="18.75" customHeight="1">
      <c r="A2" s="128" t="s">
        <v>238</v>
      </c>
      <c r="B2" s="128"/>
      <c r="C2" s="128"/>
      <c r="D2" s="128"/>
    </row>
    <row r="3" spans="1:4" s="6" customFormat="1" ht="18.75" customHeight="1">
      <c r="A3" s="128" t="s">
        <v>11</v>
      </c>
      <c r="B3" s="128"/>
      <c r="C3" s="128"/>
      <c r="D3" s="128"/>
    </row>
    <row r="4" spans="1:4" s="6" customFormat="1" ht="18.75">
      <c r="A4" s="128" t="s">
        <v>297</v>
      </c>
      <c r="B4" s="128"/>
      <c r="C4" s="128"/>
      <c r="D4" s="128"/>
    </row>
    <row r="5" spans="1:4" s="6" customFormat="1" ht="18.75" customHeight="1">
      <c r="A5" s="128" t="s">
        <v>239</v>
      </c>
      <c r="B5" s="128"/>
      <c r="C5" s="128"/>
      <c r="D5" s="128"/>
    </row>
    <row r="6" spans="1:4" s="6" customFormat="1" ht="18.75" customHeight="1">
      <c r="A6" s="128" t="s">
        <v>11</v>
      </c>
      <c r="B6" s="128"/>
      <c r="C6" s="128"/>
      <c r="D6" s="128"/>
    </row>
    <row r="7" spans="1:4" s="6" customFormat="1" ht="18.75" customHeight="1">
      <c r="A7" s="128" t="s">
        <v>257</v>
      </c>
      <c r="B7" s="128"/>
      <c r="C7" s="128"/>
      <c r="D7" s="128"/>
    </row>
    <row r="8" spans="1:4" ht="18.75">
      <c r="A8" s="129"/>
      <c r="B8" s="129"/>
      <c r="C8" s="129"/>
      <c r="D8" s="129"/>
    </row>
    <row r="9" spans="1:4" ht="99" customHeight="1">
      <c r="A9" s="130" t="s">
        <v>264</v>
      </c>
      <c r="B9" s="130"/>
      <c r="C9" s="130"/>
      <c r="D9" s="130"/>
    </row>
    <row r="10" spans="1:4" s="47" customFormat="1" ht="18.75">
      <c r="A10" s="139"/>
      <c r="B10" s="139"/>
      <c r="C10" s="139"/>
      <c r="D10" s="139"/>
    </row>
    <row r="11" spans="1:4" s="47" customFormat="1" ht="24.75" customHeight="1">
      <c r="A11" s="136" t="s">
        <v>67</v>
      </c>
      <c r="B11" s="136" t="s">
        <v>69</v>
      </c>
      <c r="C11" s="136" t="s">
        <v>70</v>
      </c>
      <c r="D11" s="140" t="s">
        <v>102</v>
      </c>
    </row>
    <row r="12" spans="1:4" s="47" customFormat="1" ht="27.75" customHeight="1">
      <c r="A12" s="137"/>
      <c r="B12" s="137"/>
      <c r="C12" s="137"/>
      <c r="D12" s="141"/>
    </row>
    <row r="13" spans="1:4" s="47" customFormat="1" ht="18.75">
      <c r="A13" s="48">
        <v>1</v>
      </c>
      <c r="B13" s="48">
        <v>2</v>
      </c>
      <c r="C13" s="48">
        <v>3</v>
      </c>
      <c r="D13" s="102">
        <v>4</v>
      </c>
    </row>
    <row r="14" spans="1:4" s="47" customFormat="1" ht="18.75">
      <c r="A14" s="22" t="s">
        <v>28</v>
      </c>
      <c r="B14" s="37"/>
      <c r="C14" s="37"/>
      <c r="D14" s="97">
        <f>D15+D23+D26+D29+D33+D36+D39+D42</f>
        <v>4080.2</v>
      </c>
    </row>
    <row r="15" spans="1:4" s="2" customFormat="1" ht="117" customHeight="1">
      <c r="A15" s="22" t="s">
        <v>281</v>
      </c>
      <c r="B15" s="36" t="s">
        <v>244</v>
      </c>
      <c r="C15" s="37"/>
      <c r="D15" s="98">
        <f>D16+D18</f>
        <v>2125.5</v>
      </c>
    </row>
    <row r="16" spans="1:4" s="2" customFormat="1" ht="24" customHeight="1">
      <c r="A16" s="17" t="s">
        <v>218</v>
      </c>
      <c r="B16" s="38" t="s">
        <v>245</v>
      </c>
      <c r="C16" s="19"/>
      <c r="D16" s="99">
        <f>D17</f>
        <v>620.3</v>
      </c>
    </row>
    <row r="17" spans="1:4" s="2" customFormat="1" ht="93.75" customHeight="1">
      <c r="A17" s="17" t="s">
        <v>75</v>
      </c>
      <c r="B17" s="38" t="s">
        <v>245</v>
      </c>
      <c r="C17" s="19">
        <v>100</v>
      </c>
      <c r="D17" s="99">
        <v>620.3</v>
      </c>
    </row>
    <row r="18" spans="1:4" s="44" customFormat="1" ht="76.5" customHeight="1">
      <c r="A18" s="17" t="s">
        <v>78</v>
      </c>
      <c r="B18" s="19"/>
      <c r="C18" s="19"/>
      <c r="D18" s="99">
        <f>D19</f>
        <v>1505.2</v>
      </c>
    </row>
    <row r="19" spans="1:4" ht="37.5">
      <c r="A19" s="17" t="s">
        <v>74</v>
      </c>
      <c r="B19" s="38" t="s">
        <v>246</v>
      </c>
      <c r="C19" s="19"/>
      <c r="D19" s="99">
        <f>SUM(D20:D22)</f>
        <v>1505.2</v>
      </c>
    </row>
    <row r="20" spans="1:4" ht="94.5" customHeight="1">
      <c r="A20" s="17" t="s">
        <v>75</v>
      </c>
      <c r="B20" s="38" t="s">
        <v>246</v>
      </c>
      <c r="C20" s="19">
        <v>100</v>
      </c>
      <c r="D20" s="99">
        <v>965.3</v>
      </c>
    </row>
    <row r="21" spans="1:4" s="44" customFormat="1" ht="37.5">
      <c r="A21" s="17" t="s">
        <v>76</v>
      </c>
      <c r="B21" s="38" t="s">
        <v>246</v>
      </c>
      <c r="C21" s="19">
        <v>200</v>
      </c>
      <c r="D21" s="99">
        <v>512.1</v>
      </c>
    </row>
    <row r="22" spans="1:4" s="44" customFormat="1" ht="18.75">
      <c r="A22" s="17" t="s">
        <v>77</v>
      </c>
      <c r="B22" s="38" t="s">
        <v>246</v>
      </c>
      <c r="C22" s="19">
        <v>800</v>
      </c>
      <c r="D22" s="99">
        <v>27.8</v>
      </c>
    </row>
    <row r="23" spans="1:4" s="44" customFormat="1" ht="21" customHeight="1">
      <c r="A23" s="22" t="s">
        <v>82</v>
      </c>
      <c r="B23" s="37">
        <v>9900000000</v>
      </c>
      <c r="C23" s="37"/>
      <c r="D23" s="98">
        <f>D24</f>
        <v>10</v>
      </c>
    </row>
    <row r="24" spans="1:4" ht="37.5">
      <c r="A24" s="17" t="s">
        <v>279</v>
      </c>
      <c r="B24" s="19">
        <v>9900000220</v>
      </c>
      <c r="C24" s="19"/>
      <c r="D24" s="99">
        <f>D25</f>
        <v>10</v>
      </c>
    </row>
    <row r="25" spans="1:4" s="44" customFormat="1" ht="37.5">
      <c r="A25" s="17" t="s">
        <v>76</v>
      </c>
      <c r="B25" s="19">
        <v>9900000220</v>
      </c>
      <c r="C25" s="19">
        <v>200</v>
      </c>
      <c r="D25" s="99">
        <v>10</v>
      </c>
    </row>
    <row r="26" spans="1:4" s="44" customFormat="1" ht="18.75">
      <c r="A26" s="22" t="s">
        <v>82</v>
      </c>
      <c r="B26" s="37">
        <v>9900000000</v>
      </c>
      <c r="C26" s="37"/>
      <c r="D26" s="98">
        <f>D27</f>
        <v>1</v>
      </c>
    </row>
    <row r="27" spans="1:4" ht="18.75">
      <c r="A27" s="17" t="s">
        <v>83</v>
      </c>
      <c r="B27" s="19">
        <v>9900007500</v>
      </c>
      <c r="C27" s="19"/>
      <c r="D27" s="99">
        <f>D28</f>
        <v>1</v>
      </c>
    </row>
    <row r="28" spans="1:4" s="44" customFormat="1" ht="18.75">
      <c r="A28" s="17" t="s">
        <v>77</v>
      </c>
      <c r="B28" s="19">
        <v>9900007500</v>
      </c>
      <c r="C28" s="19">
        <v>800</v>
      </c>
      <c r="D28" s="99">
        <v>1</v>
      </c>
    </row>
    <row r="29" spans="1:4" s="44" customFormat="1" ht="56.25">
      <c r="A29" s="22" t="s">
        <v>256</v>
      </c>
      <c r="B29" s="19">
        <v>1200000000</v>
      </c>
      <c r="C29" s="37"/>
      <c r="D29" s="97">
        <f>D31+D32</f>
        <v>512.9</v>
      </c>
    </row>
    <row r="30" spans="1:4" s="44" customFormat="1" ht="37.5">
      <c r="A30" s="17" t="s">
        <v>249</v>
      </c>
      <c r="B30" s="19">
        <v>1200000000</v>
      </c>
      <c r="C30" s="37"/>
      <c r="D30" s="100">
        <f>D29</f>
        <v>512.9</v>
      </c>
    </row>
    <row r="31" spans="1:4" ht="37.5">
      <c r="A31" s="17" t="s">
        <v>76</v>
      </c>
      <c r="B31" s="19">
        <v>1200002040</v>
      </c>
      <c r="C31" s="19">
        <v>200</v>
      </c>
      <c r="D31" s="99">
        <v>447</v>
      </c>
    </row>
    <row r="32" spans="1:4" ht="18.75">
      <c r="A32" s="17" t="s">
        <v>77</v>
      </c>
      <c r="B32" s="19">
        <v>1200092360</v>
      </c>
      <c r="C32" s="19">
        <v>800</v>
      </c>
      <c r="D32" s="99">
        <v>65.9</v>
      </c>
    </row>
    <row r="33" spans="1:4" s="44" customFormat="1" ht="18.75">
      <c r="A33" s="22" t="s">
        <v>82</v>
      </c>
      <c r="B33" s="37">
        <v>9900000000</v>
      </c>
      <c r="C33" s="37"/>
      <c r="D33" s="98">
        <f>D34</f>
        <v>50.2</v>
      </c>
    </row>
    <row r="34" spans="1:4" s="44" customFormat="1" ht="75">
      <c r="A34" s="17" t="s">
        <v>206</v>
      </c>
      <c r="B34" s="19">
        <v>9900051180</v>
      </c>
      <c r="C34" s="19"/>
      <c r="D34" s="99">
        <f>D35</f>
        <v>50.2</v>
      </c>
    </row>
    <row r="35" spans="1:8" s="44" customFormat="1" ht="112.5">
      <c r="A35" s="17" t="s">
        <v>75</v>
      </c>
      <c r="B35" s="19">
        <v>9900051180</v>
      </c>
      <c r="C35" s="19">
        <v>100</v>
      </c>
      <c r="D35" s="99">
        <v>50.2</v>
      </c>
      <c r="E35" s="42"/>
      <c r="F35" s="42"/>
      <c r="G35" s="42"/>
      <c r="H35" s="42"/>
    </row>
    <row r="36" spans="1:4" s="44" customFormat="1" ht="93.75">
      <c r="A36" s="22" t="s">
        <v>270</v>
      </c>
      <c r="B36" s="37">
        <v>1600000000</v>
      </c>
      <c r="C36" s="37"/>
      <c r="D36" s="98">
        <f>D37</f>
        <v>114.1</v>
      </c>
    </row>
    <row r="37" spans="1:4" ht="37.5">
      <c r="A37" s="17" t="s">
        <v>209</v>
      </c>
      <c r="B37" s="19">
        <v>1600024300</v>
      </c>
      <c r="C37" s="19"/>
      <c r="D37" s="99">
        <f>D38</f>
        <v>114.1</v>
      </c>
    </row>
    <row r="38" spans="1:4" ht="37.5">
      <c r="A38" s="17" t="s">
        <v>76</v>
      </c>
      <c r="B38" s="19">
        <v>1600024300</v>
      </c>
      <c r="C38" s="19">
        <v>200</v>
      </c>
      <c r="D38" s="99">
        <v>114.1</v>
      </c>
    </row>
    <row r="39" spans="1:4" s="44" customFormat="1" ht="78.75" customHeight="1">
      <c r="A39" s="65" t="s">
        <v>273</v>
      </c>
      <c r="B39" s="37">
        <v>2100000000</v>
      </c>
      <c r="C39" s="37"/>
      <c r="D39" s="98">
        <f>D40</f>
        <v>170</v>
      </c>
    </row>
    <row r="40" spans="1:4" ht="18.75">
      <c r="A40" s="17" t="s">
        <v>210</v>
      </c>
      <c r="B40" s="19">
        <v>2100003150</v>
      </c>
      <c r="C40" s="19"/>
      <c r="D40" s="99">
        <f>D41</f>
        <v>170</v>
      </c>
    </row>
    <row r="41" spans="1:4" ht="36" customHeight="1">
      <c r="A41" s="17" t="s">
        <v>76</v>
      </c>
      <c r="B41" s="19">
        <v>2100003150</v>
      </c>
      <c r="C41" s="19">
        <v>200</v>
      </c>
      <c r="D41" s="99">
        <v>170</v>
      </c>
    </row>
    <row r="42" spans="1:4" s="44" customFormat="1" ht="117.75" customHeight="1">
      <c r="A42" s="22" t="s">
        <v>274</v>
      </c>
      <c r="B42" s="37">
        <v>2000000000</v>
      </c>
      <c r="C42" s="37"/>
      <c r="D42" s="98">
        <f>D44+D47+D52</f>
        <v>1096.5</v>
      </c>
    </row>
    <row r="43" spans="1:4" s="44" customFormat="1" ht="18.75" customHeight="1">
      <c r="A43" s="17" t="s">
        <v>91</v>
      </c>
      <c r="B43" s="37"/>
      <c r="C43" s="37"/>
      <c r="D43" s="98">
        <f>D44</f>
        <v>41</v>
      </c>
    </row>
    <row r="44" spans="1:4" ht="18.75">
      <c r="A44" s="17" t="s">
        <v>101</v>
      </c>
      <c r="B44" s="67" t="s">
        <v>271</v>
      </c>
      <c r="C44" s="19"/>
      <c r="D44" s="99">
        <f>D45+D46</f>
        <v>41</v>
      </c>
    </row>
    <row r="45" spans="1:4" ht="37.5">
      <c r="A45" s="17" t="s">
        <v>76</v>
      </c>
      <c r="B45" s="67" t="s">
        <v>271</v>
      </c>
      <c r="C45" s="19">
        <v>200</v>
      </c>
      <c r="D45" s="99">
        <v>32</v>
      </c>
    </row>
    <row r="46" spans="1:4" ht="18.75">
      <c r="A46" s="17" t="s">
        <v>77</v>
      </c>
      <c r="B46" s="67" t="s">
        <v>271</v>
      </c>
      <c r="C46" s="19">
        <v>800</v>
      </c>
      <c r="D46" s="99">
        <v>9</v>
      </c>
    </row>
    <row r="47" spans="1:4" ht="18.75">
      <c r="A47" s="17" t="s">
        <v>93</v>
      </c>
      <c r="B47" s="38"/>
      <c r="C47" s="19"/>
      <c r="D47" s="100">
        <f>D48+D51</f>
        <v>555.5</v>
      </c>
    </row>
    <row r="48" spans="1:4" ht="37.5">
      <c r="A48" s="17" t="s">
        <v>95</v>
      </c>
      <c r="B48" s="19">
        <v>2000006050</v>
      </c>
      <c r="C48" s="19"/>
      <c r="D48" s="99">
        <f>D49+D50</f>
        <v>542.5</v>
      </c>
    </row>
    <row r="49" spans="1:4" ht="96.75" customHeight="1">
      <c r="A49" s="17" t="s">
        <v>75</v>
      </c>
      <c r="B49" s="19">
        <v>2000006050</v>
      </c>
      <c r="C49" s="19">
        <v>100</v>
      </c>
      <c r="D49" s="99">
        <v>226.2</v>
      </c>
    </row>
    <row r="50" spans="1:4" ht="37.5">
      <c r="A50" s="17" t="s">
        <v>76</v>
      </c>
      <c r="B50" s="19">
        <v>2000006050</v>
      </c>
      <c r="C50" s="19">
        <v>200</v>
      </c>
      <c r="D50" s="99">
        <v>316.3</v>
      </c>
    </row>
    <row r="51" spans="1:4" ht="37.5">
      <c r="A51" s="17" t="s">
        <v>76</v>
      </c>
      <c r="B51" s="19">
        <v>2000006400</v>
      </c>
      <c r="C51" s="19">
        <v>200</v>
      </c>
      <c r="D51" s="99">
        <v>13</v>
      </c>
    </row>
    <row r="52" spans="1:4" s="64" customFormat="1" ht="37.5">
      <c r="A52" s="52" t="s">
        <v>247</v>
      </c>
      <c r="B52" s="19">
        <v>2000074040</v>
      </c>
      <c r="C52" s="19"/>
      <c r="D52" s="100">
        <f>D53</f>
        <v>500</v>
      </c>
    </row>
    <row r="53" spans="1:4" s="64" customFormat="1" ht="37.5">
      <c r="A53" s="17" t="s">
        <v>76</v>
      </c>
      <c r="B53" s="19">
        <v>2000074040</v>
      </c>
      <c r="C53" s="19">
        <v>200</v>
      </c>
      <c r="D53" s="100">
        <v>500</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E53"/>
  <sheetViews>
    <sheetView zoomScale="70" zoomScaleNormal="70" zoomScalePageLayoutView="0" workbookViewId="0" topLeftCell="A1">
      <selection activeCell="A4" sqref="A4:E4"/>
    </sheetView>
  </sheetViews>
  <sheetFormatPr defaultColWidth="14.421875" defaultRowHeight="15"/>
  <cols>
    <col min="1" max="1" width="55.7109375" style="11" customWidth="1"/>
    <col min="2" max="2" width="16.28125" style="9" customWidth="1"/>
    <col min="3" max="3" width="8.28125" style="9" customWidth="1"/>
    <col min="4" max="4" width="14.421875" style="9" customWidth="1"/>
    <col min="5" max="5" width="14.7109375" style="9" customWidth="1"/>
    <col min="6" max="252" width="9.140625" style="9" customWidth="1"/>
    <col min="253" max="253" width="55.7109375" style="9" customWidth="1"/>
    <col min="254" max="254" width="12.00390625" style="9" customWidth="1"/>
    <col min="255" max="255" width="8.28125" style="9" customWidth="1"/>
    <col min="256" max="16384" width="14.421875" style="9" customWidth="1"/>
  </cols>
  <sheetData>
    <row r="1" spans="1:5" s="6" customFormat="1" ht="18.75">
      <c r="A1" s="128" t="s">
        <v>202</v>
      </c>
      <c r="B1" s="128"/>
      <c r="C1" s="128"/>
      <c r="D1" s="128"/>
      <c r="E1" s="128"/>
    </row>
    <row r="2" spans="1:5" s="6" customFormat="1" ht="18.75" customHeight="1">
      <c r="A2" s="128" t="s">
        <v>238</v>
      </c>
      <c r="B2" s="128"/>
      <c r="C2" s="128"/>
      <c r="D2" s="128"/>
      <c r="E2" s="128"/>
    </row>
    <row r="3" spans="1:5" s="6" customFormat="1" ht="18.75" customHeight="1">
      <c r="A3" s="128" t="s">
        <v>11</v>
      </c>
      <c r="B3" s="128"/>
      <c r="C3" s="128"/>
      <c r="D3" s="128"/>
      <c r="E3" s="128"/>
    </row>
    <row r="4" spans="1:5" s="6" customFormat="1" ht="18.75">
      <c r="A4" s="128" t="s">
        <v>300</v>
      </c>
      <c r="B4" s="128"/>
      <c r="C4" s="128"/>
      <c r="D4" s="128"/>
      <c r="E4" s="128"/>
    </row>
    <row r="5" spans="1:5" s="6" customFormat="1" ht="18.75" customHeight="1">
      <c r="A5" s="128" t="s">
        <v>239</v>
      </c>
      <c r="B5" s="128"/>
      <c r="C5" s="128"/>
      <c r="D5" s="128"/>
      <c r="E5" s="128"/>
    </row>
    <row r="6" spans="1:5" s="6" customFormat="1" ht="18.75" customHeight="1">
      <c r="A6" s="128" t="s">
        <v>11</v>
      </c>
      <c r="B6" s="128"/>
      <c r="C6" s="128"/>
      <c r="D6" s="128"/>
      <c r="E6" s="128"/>
    </row>
    <row r="7" spans="1:5" s="6" customFormat="1" ht="18.75" customHeight="1">
      <c r="A7" s="128" t="s">
        <v>257</v>
      </c>
      <c r="B7" s="128"/>
      <c r="C7" s="128"/>
      <c r="D7" s="128"/>
      <c r="E7" s="128"/>
    </row>
    <row r="8" spans="1:4" ht="18.75">
      <c r="A8" s="129"/>
      <c r="B8" s="129"/>
      <c r="C8" s="129"/>
      <c r="D8" s="129"/>
    </row>
    <row r="9" spans="1:5" ht="99" customHeight="1">
      <c r="A9" s="130" t="s">
        <v>263</v>
      </c>
      <c r="B9" s="130"/>
      <c r="C9" s="130"/>
      <c r="D9" s="130"/>
      <c r="E9" s="130"/>
    </row>
    <row r="10" spans="1:5" s="11" customFormat="1" ht="15.75">
      <c r="A10" s="135"/>
      <c r="B10" s="135"/>
      <c r="C10" s="135"/>
      <c r="D10" s="135"/>
      <c r="E10" s="135"/>
    </row>
    <row r="11" spans="1:5" s="11" customFormat="1" ht="18.75">
      <c r="A11" s="136" t="s">
        <v>67</v>
      </c>
      <c r="B11" s="136" t="s">
        <v>69</v>
      </c>
      <c r="C11" s="136" t="s">
        <v>70</v>
      </c>
      <c r="D11" s="138" t="s">
        <v>102</v>
      </c>
      <c r="E11" s="138"/>
    </row>
    <row r="12" spans="1:5" s="11" customFormat="1" ht="18.75">
      <c r="A12" s="137"/>
      <c r="B12" s="137"/>
      <c r="C12" s="137"/>
      <c r="D12" s="27" t="s">
        <v>260</v>
      </c>
      <c r="E12" s="55" t="s">
        <v>261</v>
      </c>
    </row>
    <row r="13" spans="1:5" s="11" customFormat="1" ht="18.75">
      <c r="A13" s="48">
        <v>1</v>
      </c>
      <c r="B13" s="48">
        <v>2</v>
      </c>
      <c r="C13" s="48">
        <v>3</v>
      </c>
      <c r="D13" s="48">
        <v>4</v>
      </c>
      <c r="E13" s="48">
        <v>5</v>
      </c>
    </row>
    <row r="14" spans="1:5" s="11" customFormat="1" ht="18.75">
      <c r="A14" s="22" t="s">
        <v>28</v>
      </c>
      <c r="B14" s="37"/>
      <c r="C14" s="37"/>
      <c r="D14" s="39">
        <f>D15+D23+D26+D30+D33+D41+D36+D52</f>
        <v>4077.5999999999995</v>
      </c>
      <c r="E14" s="39">
        <f>E15+E23+E26+E30+E33+E41+E36+E52</f>
        <v>4081.8999999999996</v>
      </c>
    </row>
    <row r="15" spans="1:5" s="11" customFormat="1" ht="115.5" customHeight="1">
      <c r="A15" s="22" t="s">
        <v>281</v>
      </c>
      <c r="B15" s="36" t="s">
        <v>244</v>
      </c>
      <c r="C15" s="37"/>
      <c r="D15" s="45">
        <f>D16+D18</f>
        <v>2125.5</v>
      </c>
      <c r="E15" s="45">
        <f>E16+E18</f>
        <v>2125.5</v>
      </c>
    </row>
    <row r="16" spans="1:5" s="11" customFormat="1" ht="23.25" customHeight="1">
      <c r="A16" s="17" t="s">
        <v>218</v>
      </c>
      <c r="B16" s="38" t="s">
        <v>245</v>
      </c>
      <c r="C16" s="19"/>
      <c r="D16" s="40">
        <f>D17</f>
        <v>620.3</v>
      </c>
      <c r="E16" s="40">
        <f>E17</f>
        <v>620.3</v>
      </c>
    </row>
    <row r="17" spans="1:5" s="11" customFormat="1" ht="96.75" customHeight="1">
      <c r="A17" s="17" t="s">
        <v>75</v>
      </c>
      <c r="B17" s="38" t="s">
        <v>245</v>
      </c>
      <c r="C17" s="19">
        <v>100</v>
      </c>
      <c r="D17" s="40">
        <v>620.3</v>
      </c>
      <c r="E17" s="40">
        <v>620.3</v>
      </c>
    </row>
    <row r="18" spans="1:5" s="11" customFormat="1" ht="84" customHeight="1">
      <c r="A18" s="17" t="s">
        <v>78</v>
      </c>
      <c r="B18" s="19"/>
      <c r="C18" s="19"/>
      <c r="D18" s="40">
        <f>D19</f>
        <v>1505.2</v>
      </c>
      <c r="E18" s="40">
        <f>E19</f>
        <v>1505.2</v>
      </c>
    </row>
    <row r="19" spans="1:5" s="11" customFormat="1" ht="37.5">
      <c r="A19" s="17" t="s">
        <v>74</v>
      </c>
      <c r="B19" s="38" t="s">
        <v>246</v>
      </c>
      <c r="C19" s="19"/>
      <c r="D19" s="40">
        <f>SUM(D20:D22)</f>
        <v>1505.2</v>
      </c>
      <c r="E19" s="40">
        <f>SUM(E20:E22)</f>
        <v>1505.2</v>
      </c>
    </row>
    <row r="20" spans="1:5" s="11" customFormat="1" ht="94.5" customHeight="1">
      <c r="A20" s="17" t="s">
        <v>75</v>
      </c>
      <c r="B20" s="38" t="s">
        <v>246</v>
      </c>
      <c r="C20" s="19">
        <v>100</v>
      </c>
      <c r="D20" s="40">
        <v>965.3</v>
      </c>
      <c r="E20" s="40">
        <v>965.3</v>
      </c>
    </row>
    <row r="21" spans="1:5" s="7" customFormat="1" ht="37.5">
      <c r="A21" s="17" t="s">
        <v>76</v>
      </c>
      <c r="B21" s="38" t="s">
        <v>246</v>
      </c>
      <c r="C21" s="19">
        <v>200</v>
      </c>
      <c r="D21" s="40">
        <v>512.1</v>
      </c>
      <c r="E21" s="40">
        <v>512.1</v>
      </c>
    </row>
    <row r="22" spans="1:5" s="11" customFormat="1" ht="18.75">
      <c r="A22" s="17" t="s">
        <v>77</v>
      </c>
      <c r="B22" s="38" t="s">
        <v>246</v>
      </c>
      <c r="C22" s="19">
        <v>800</v>
      </c>
      <c r="D22" s="40">
        <v>27.8</v>
      </c>
      <c r="E22" s="40">
        <v>27.8</v>
      </c>
    </row>
    <row r="23" spans="1:5" s="11" customFormat="1" ht="18.75">
      <c r="A23" s="22" t="s">
        <v>82</v>
      </c>
      <c r="B23" s="37">
        <v>9900000000</v>
      </c>
      <c r="C23" s="37"/>
      <c r="D23" s="45">
        <f>D24</f>
        <v>1</v>
      </c>
      <c r="E23" s="45">
        <f>E24</f>
        <v>1</v>
      </c>
    </row>
    <row r="24" spans="1:5" s="11" customFormat="1" ht="18.75">
      <c r="A24" s="17" t="s">
        <v>83</v>
      </c>
      <c r="B24" s="19">
        <v>9900007500</v>
      </c>
      <c r="C24" s="19"/>
      <c r="D24" s="40">
        <f>D25</f>
        <v>1</v>
      </c>
      <c r="E24" s="40">
        <f>E25</f>
        <v>1</v>
      </c>
    </row>
    <row r="25" spans="1:5" s="11" customFormat="1" ht="18.75">
      <c r="A25" s="17" t="s">
        <v>77</v>
      </c>
      <c r="B25" s="19">
        <v>9900007500</v>
      </c>
      <c r="C25" s="19">
        <v>800</v>
      </c>
      <c r="D25" s="40">
        <v>1</v>
      </c>
      <c r="E25" s="40">
        <v>1</v>
      </c>
    </row>
    <row r="26" spans="1:5" s="8" customFormat="1" ht="56.25">
      <c r="A26" s="22" t="s">
        <v>256</v>
      </c>
      <c r="B26" s="19">
        <v>1200000000</v>
      </c>
      <c r="C26" s="37"/>
      <c r="D26" s="58">
        <f>D28+D29</f>
        <v>512.9</v>
      </c>
      <c r="E26" s="58">
        <f>E28+E29</f>
        <v>512.9</v>
      </c>
    </row>
    <row r="27" spans="1:5" s="8" customFormat="1" ht="37.5">
      <c r="A27" s="17" t="s">
        <v>249</v>
      </c>
      <c r="B27" s="19">
        <v>1200000000</v>
      </c>
      <c r="C27" s="37"/>
      <c r="D27" s="57">
        <f>D26</f>
        <v>512.9</v>
      </c>
      <c r="E27" s="57">
        <f>E26</f>
        <v>512.9</v>
      </c>
    </row>
    <row r="28" spans="1:5" ht="37.5">
      <c r="A28" s="17" t="s">
        <v>76</v>
      </c>
      <c r="B28" s="19">
        <v>1200002040</v>
      </c>
      <c r="C28" s="19">
        <v>200</v>
      </c>
      <c r="D28" s="40">
        <v>447</v>
      </c>
      <c r="E28" s="40">
        <v>447</v>
      </c>
    </row>
    <row r="29" spans="1:5" ht="27.75" customHeight="1">
      <c r="A29" s="17" t="s">
        <v>77</v>
      </c>
      <c r="B29" s="19">
        <v>1200092360</v>
      </c>
      <c r="C29" s="19">
        <v>800</v>
      </c>
      <c r="D29" s="40">
        <v>65.9</v>
      </c>
      <c r="E29" s="40">
        <v>65.9</v>
      </c>
    </row>
    <row r="30" spans="1:5" s="8" customFormat="1" ht="18.75">
      <c r="A30" s="22" t="s">
        <v>82</v>
      </c>
      <c r="B30" s="37">
        <v>9900000000</v>
      </c>
      <c r="C30" s="37"/>
      <c r="D30" s="45">
        <f>D31</f>
        <v>50.2</v>
      </c>
      <c r="E30" s="45">
        <f>E31</f>
        <v>50.2</v>
      </c>
    </row>
    <row r="31" spans="1:5" ht="75">
      <c r="A31" s="17" t="s">
        <v>206</v>
      </c>
      <c r="B31" s="19">
        <v>9900051180</v>
      </c>
      <c r="C31" s="19"/>
      <c r="D31" s="40">
        <f>D32</f>
        <v>50.2</v>
      </c>
      <c r="E31" s="40">
        <f>E32</f>
        <v>50.2</v>
      </c>
    </row>
    <row r="32" spans="1:5" ht="112.5">
      <c r="A32" s="17" t="s">
        <v>75</v>
      </c>
      <c r="B32" s="19">
        <v>9900051180</v>
      </c>
      <c r="C32" s="19">
        <v>100</v>
      </c>
      <c r="D32" s="40">
        <v>50.2</v>
      </c>
      <c r="E32" s="40">
        <v>50.2</v>
      </c>
    </row>
    <row r="33" spans="1:5" ht="93.75">
      <c r="A33" s="22" t="s">
        <v>272</v>
      </c>
      <c r="B33" s="37">
        <v>1600000000</v>
      </c>
      <c r="C33" s="37"/>
      <c r="D33" s="45">
        <f>D34</f>
        <v>114.1</v>
      </c>
      <c r="E33" s="45">
        <f>E34</f>
        <v>114.1</v>
      </c>
    </row>
    <row r="34" spans="1:5" s="8" customFormat="1" ht="37.5">
      <c r="A34" s="17" t="s">
        <v>209</v>
      </c>
      <c r="B34" s="19">
        <v>1600024300</v>
      </c>
      <c r="C34" s="19"/>
      <c r="D34" s="40">
        <f>D35</f>
        <v>114.1</v>
      </c>
      <c r="E34" s="40">
        <f>E35</f>
        <v>114.1</v>
      </c>
    </row>
    <row r="35" spans="1:5" ht="37.5">
      <c r="A35" s="17" t="s">
        <v>76</v>
      </c>
      <c r="B35" s="19">
        <v>1600024300</v>
      </c>
      <c r="C35" s="19">
        <v>200</v>
      </c>
      <c r="D35" s="40">
        <v>114.1</v>
      </c>
      <c r="E35" s="40">
        <v>114.1</v>
      </c>
    </row>
    <row r="36" spans="1:5" s="8" customFormat="1" ht="75">
      <c r="A36" s="65" t="s">
        <v>273</v>
      </c>
      <c r="B36" s="37">
        <v>2100000000</v>
      </c>
      <c r="C36" s="37"/>
      <c r="D36" s="45">
        <f>D37+D39</f>
        <v>170</v>
      </c>
      <c r="E36" s="45">
        <f>E37+E39</f>
        <v>170</v>
      </c>
    </row>
    <row r="37" spans="1:5" ht="18.75">
      <c r="A37" s="17" t="s">
        <v>210</v>
      </c>
      <c r="B37" s="19">
        <v>2100003150</v>
      </c>
      <c r="C37" s="19"/>
      <c r="D37" s="40">
        <f>D38</f>
        <v>170</v>
      </c>
      <c r="E37" s="40">
        <f>E38</f>
        <v>170</v>
      </c>
    </row>
    <row r="38" spans="1:5" ht="36.75" customHeight="1">
      <c r="A38" s="17" t="s">
        <v>76</v>
      </c>
      <c r="B38" s="19">
        <v>2100003150</v>
      </c>
      <c r="C38" s="19">
        <v>200</v>
      </c>
      <c r="D38" s="40">
        <v>170</v>
      </c>
      <c r="E38" s="40">
        <v>170</v>
      </c>
    </row>
    <row r="39" spans="1:5" ht="93.75" hidden="1">
      <c r="A39" s="17" t="s">
        <v>216</v>
      </c>
      <c r="B39" s="19">
        <v>21000074040</v>
      </c>
      <c r="C39" s="19"/>
      <c r="D39" s="40">
        <v>0</v>
      </c>
      <c r="E39" s="40">
        <v>0</v>
      </c>
    </row>
    <row r="40" spans="1:5" ht="37.5" hidden="1">
      <c r="A40" s="17" t="s">
        <v>76</v>
      </c>
      <c r="B40" s="19">
        <v>21000074040</v>
      </c>
      <c r="C40" s="19">
        <v>200</v>
      </c>
      <c r="D40" s="40">
        <v>0</v>
      </c>
      <c r="E40" s="40">
        <v>0</v>
      </c>
    </row>
    <row r="41" spans="1:5" ht="117" customHeight="1">
      <c r="A41" s="22" t="s">
        <v>274</v>
      </c>
      <c r="B41" s="37">
        <v>2000000000</v>
      </c>
      <c r="C41" s="37"/>
      <c r="D41" s="45">
        <f>D42+D45+D50</f>
        <v>1016.7</v>
      </c>
      <c r="E41" s="45">
        <f>E42+E45+E50</f>
        <v>933.7</v>
      </c>
    </row>
    <row r="42" spans="1:5" s="8" customFormat="1" ht="18.75">
      <c r="A42" s="17" t="s">
        <v>101</v>
      </c>
      <c r="B42" s="67" t="s">
        <v>271</v>
      </c>
      <c r="C42" s="19"/>
      <c r="D42" s="40">
        <f>SUM(D43:D44)</f>
        <v>41</v>
      </c>
      <c r="E42" s="40">
        <f>SUM(E43:E44)</f>
        <v>41</v>
      </c>
    </row>
    <row r="43" spans="1:5" ht="37.5">
      <c r="A43" s="17" t="s">
        <v>76</v>
      </c>
      <c r="B43" s="67" t="s">
        <v>271</v>
      </c>
      <c r="C43" s="19">
        <v>200</v>
      </c>
      <c r="D43" s="40">
        <v>32</v>
      </c>
      <c r="E43" s="40">
        <v>32</v>
      </c>
    </row>
    <row r="44" spans="1:5" ht="18" customHeight="1">
      <c r="A44" s="17" t="s">
        <v>77</v>
      </c>
      <c r="B44" s="67" t="s">
        <v>271</v>
      </c>
      <c r="C44" s="19">
        <v>800</v>
      </c>
      <c r="D44" s="40">
        <v>9</v>
      </c>
      <c r="E44" s="40">
        <v>9</v>
      </c>
    </row>
    <row r="45" spans="1:5" ht="18" customHeight="1">
      <c r="A45" s="17" t="s">
        <v>93</v>
      </c>
      <c r="B45" s="67"/>
      <c r="C45" s="19"/>
      <c r="D45" s="40">
        <f>D46+D49</f>
        <v>475.7</v>
      </c>
      <c r="E45" s="40">
        <f>E46+E49</f>
        <v>392.7</v>
      </c>
    </row>
    <row r="46" spans="1:5" ht="37.5">
      <c r="A46" s="17" t="s">
        <v>95</v>
      </c>
      <c r="B46" s="19">
        <v>2000006050</v>
      </c>
      <c r="C46" s="19"/>
      <c r="D46" s="40">
        <f>D47+D48</f>
        <v>462.7</v>
      </c>
      <c r="E46" s="40">
        <f>E47+E48</f>
        <v>379.7</v>
      </c>
    </row>
    <row r="47" spans="1:5" ht="94.5" customHeight="1">
      <c r="A47" s="17" t="s">
        <v>75</v>
      </c>
      <c r="B47" s="19">
        <v>2000006050</v>
      </c>
      <c r="C47" s="10">
        <v>100</v>
      </c>
      <c r="D47" s="40">
        <v>226.2</v>
      </c>
      <c r="E47" s="40">
        <v>226.2</v>
      </c>
    </row>
    <row r="48" spans="1:5" ht="37.5">
      <c r="A48" s="17" t="s">
        <v>76</v>
      </c>
      <c r="B48" s="19">
        <v>2000006050</v>
      </c>
      <c r="C48" s="19">
        <v>200</v>
      </c>
      <c r="D48" s="40">
        <v>236.5</v>
      </c>
      <c r="E48" s="40">
        <v>153.5</v>
      </c>
    </row>
    <row r="49" spans="1:5" ht="37.5">
      <c r="A49" s="17" t="s">
        <v>76</v>
      </c>
      <c r="B49" s="19">
        <v>2000006400</v>
      </c>
      <c r="C49" s="19">
        <v>200</v>
      </c>
      <c r="D49" s="40">
        <v>13</v>
      </c>
      <c r="E49" s="40">
        <v>13</v>
      </c>
    </row>
    <row r="50" spans="1:5" ht="37.5">
      <c r="A50" s="52" t="s">
        <v>247</v>
      </c>
      <c r="B50" s="10">
        <v>2000074040</v>
      </c>
      <c r="C50" s="10"/>
      <c r="D50" s="40">
        <v>500</v>
      </c>
      <c r="E50" s="40">
        <f>E51</f>
        <v>500</v>
      </c>
    </row>
    <row r="51" spans="1:5" ht="37.5">
      <c r="A51" s="17" t="s">
        <v>76</v>
      </c>
      <c r="B51" s="10">
        <v>2000074040</v>
      </c>
      <c r="C51" s="10">
        <v>200</v>
      </c>
      <c r="D51" s="40">
        <v>500</v>
      </c>
      <c r="E51" s="40">
        <v>500</v>
      </c>
    </row>
    <row r="52" spans="1:5" s="8" customFormat="1" ht="18.75">
      <c r="A52" s="12" t="s">
        <v>97</v>
      </c>
      <c r="B52" s="41">
        <v>9999999999</v>
      </c>
      <c r="C52" s="41"/>
      <c r="D52" s="45">
        <f>D53</f>
        <v>87.2</v>
      </c>
      <c r="E52" s="45">
        <f>E53</f>
        <v>174.5</v>
      </c>
    </row>
    <row r="53" spans="1:5" ht="18.75">
      <c r="A53" s="30" t="s">
        <v>98</v>
      </c>
      <c r="B53" s="43">
        <v>9999999999</v>
      </c>
      <c r="C53" s="43">
        <v>999</v>
      </c>
      <c r="D53" s="54">
        <v>87.2</v>
      </c>
      <c r="E53" s="54">
        <v>174.5</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2018-12-26T04:38:23Z</dcterms:modified>
  <cp:category/>
  <cp:version/>
  <cp:contentType/>
  <cp:contentStatus/>
</cp:coreProperties>
</file>