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45" windowWidth="15120" windowHeight="7755" tabRatio="813" firstSheet="5" activeTab="10"/>
  </bookViews>
  <sheets>
    <sheet name="Прил.1 норматив" sheetId="1" r:id="rId1"/>
    <sheet name="Прил.2 адм-торы" sheetId="2" r:id="rId2"/>
    <sheet name="Прил. 3 источники" sheetId="3" r:id="rId3"/>
    <sheet name="Прил. 4 доходы" sheetId="4" r:id="rId4"/>
    <sheet name="Прил. 5 доходы" sheetId="5" r:id="rId5"/>
    <sheet name="Прил.6 по разд." sheetId="6" r:id="rId6"/>
    <sheet name="Прил.7 по разд." sheetId="7" r:id="rId7"/>
    <sheet name="Прил.8 цел.ст." sheetId="8" r:id="rId8"/>
    <sheet name="Прил.9 цел.ст." sheetId="9" r:id="rId9"/>
    <sheet name="Прил.10 ведомств." sheetId="10" r:id="rId10"/>
    <sheet name="Прил.11 ведомств." sheetId="11" r:id="rId11"/>
    <sheet name="Лист3" sheetId="12" r:id="rId12"/>
  </sheets>
  <definedNames/>
  <calcPr fullCalcOnLoad="1"/>
</workbook>
</file>

<file path=xl/sharedStrings.xml><?xml version="1.0" encoding="utf-8"?>
<sst xmlns="http://schemas.openxmlformats.org/spreadsheetml/2006/main" count="827" uniqueCount="292">
  <si>
    <t>Наименование дохода</t>
  </si>
  <si>
    <t>ДОХОДЫ ОТ ПОГАШЕНИЯ ЗАДОЛЖЕННОСТИ И ПЕРЕРАСЧЕТОВ ПО ОТМЕНЕННЫМ НАЛОГАМ, СБОРАМ И ИНЫМ ОБЯЗАТЕЛЬНЫМ ПЛАТЕЖАМ</t>
  </si>
  <si>
    <t>ДОХОДЫ ОТ ИСПОЛЬЗОВАНИЯ ИМУЩЕСТВА, НАХОДЯЩЕГОСЯ В ГОСУДАРСТВЕННОЙ И МУНИЦИПАЛЬНОЙ СОБСТВЕННОСТИ</t>
  </si>
  <si>
    <t>ДОХОДЫ ОТ ОКАЗАНИЯ ПЛАТНЫХ УСЛУГ (РАБОТ) И КОМПЕНСАЦИИ ЗАТРАТ ГОСУДАРСТВА</t>
  </si>
  <si>
    <t>ДОХОДЫ ОТ ПРОДАЖИ МАТЕРИАЛЬНЫХ И НЕМАТЕРИАЛЬНЫХ АКТИВОВ</t>
  </si>
  <si>
    <t>ДОХОДЫ ОТ УПЛАТЫ АДМИНИСТРАТИВНЫХ ПЛАТЕЖЕЙ И СБОРОВ</t>
  </si>
  <si>
    <t>ДОХОДЫ ОТ ШТРАФОВ, САНКЦИЙ, ВОЗМЕЩЕНИЙ УЩЕРБА</t>
  </si>
  <si>
    <t>ПРОЧИЕ НЕНАЛОГОВЫЕ ДОХОДЫ</t>
  </si>
  <si>
    <t>ДОХОДЫ ОТ БЕЗВОЗМЕЗДНЫХ ПОСТУПЛЕНИЙ</t>
  </si>
  <si>
    <t>Коды бюджетной классификации Российской Федерации</t>
  </si>
  <si>
    <t>(в процентах)</t>
  </si>
  <si>
    <t>муниципального района Белебеевский район Республики Башкортостан</t>
  </si>
  <si>
    <t>Приложение 1</t>
  </si>
  <si>
    <t xml:space="preserve">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</si>
  <si>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</si>
  <si>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 xml:space="preserve"> 1 08 07175 01 0000 110</t>
  </si>
  <si>
    <t>2 00 00000 00 0000 000</t>
  </si>
  <si>
    <t>Безвозмездные поступления &lt;1&gt;</t>
  </si>
  <si>
    <t>Безвозмездные поступления &lt;1&gt;, &lt;2&gt;</t>
  </si>
  <si>
    <t xml:space="preserve">Код бюджетной классификации Российской Федерации  </t>
  </si>
  <si>
    <t xml:space="preserve">Наименование </t>
  </si>
  <si>
    <t>главного адми-нистра-тора</t>
  </si>
  <si>
    <t xml:space="preserve">доходов бюджета  поселения </t>
  </si>
  <si>
    <t>Приложение 2</t>
  </si>
  <si>
    <t>Приложение 3</t>
  </si>
  <si>
    <t>главного адми-нистратора источников</t>
  </si>
  <si>
    <t>Код бюджетной классификации Российской Федерации</t>
  </si>
  <si>
    <t>(тыс. рублей)</t>
  </si>
  <si>
    <t xml:space="preserve">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
</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</si>
  <si>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</si>
  <si>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</si>
  <si>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</si>
  <si>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</si>
  <si>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</si>
  <si>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</si>
  <si>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</si>
  <si>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</si>
  <si>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</si>
  <si>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1 05 00000 00 0000 000</t>
  </si>
  <si>
    <t>НАЛОГИ НА СОВОКУПНЫЙ ДОХОД</t>
  </si>
  <si>
    <t>1 05 03000  00 0000 110</t>
  </si>
  <si>
    <t>Единый сельскохозяйственный налог</t>
  </si>
  <si>
    <t>1 05 03010 01 0000 110</t>
  </si>
  <si>
    <t>1 06 00000 00 0000 000</t>
  </si>
  <si>
    <t xml:space="preserve">НАЛОГИ НА ИМУЩЕСТВО </t>
  </si>
  <si>
    <t>Налог на имущество физических лиц, взимаемый  по ставкам, применяемым к объектам налогообложения, расположенным в границах поселений</t>
  </si>
  <si>
    <t>1 06 06000 00 0000 110</t>
  </si>
  <si>
    <t>Земельный налог</t>
  </si>
  <si>
    <t>ГОСУДАРСТВЕННАЯ ПОШЛИНА</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</si>
  <si>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</si>
  <si>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1 11 00000 00 0000 000</t>
  </si>
  <si>
    <t>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</si>
  <si>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</si>
  <si>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эксплуатации и использования имущества автомобильных дорог, находящихся в собственности поселений</t>
  </si>
  <si>
    <t>1 13 00000 00 0000 000</t>
  </si>
  <si>
    <t>Доходы, поступающие в порядке возмещения расходов, понесенных в связи с эксплуатацией  имущества поселений</t>
  </si>
  <si>
    <t>ШТРАФЫ, САНКЦИИ, ВОЗМЕЩЕНИЕ УЩЕРБА</t>
  </si>
  <si>
    <t>Прочие поступления от денежных взысканий (штрафов) и иных сумм в возмещение ущерба, зачисляемые в бюджеты поселений</t>
  </si>
  <si>
    <t>Прочие неналоговые доходы бюджетов поселений</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</si>
  <si>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</si>
  <si>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</si>
  <si>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</si>
  <si>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Прочие межбюджетные трансферты, передаваемые бюджетам поселений</t>
  </si>
  <si>
    <t>Приложение 4</t>
  </si>
  <si>
    <t xml:space="preserve">Сумма (тыс. рублей) </t>
  </si>
  <si>
    <t>Наименование кода вида доходов (группы, подгруппы, статьи, подстатьи, элемента), подвида доходов, статьи (подстатьи) классификации операций сектора государственного управления, относящихся к доходам бюджетов</t>
  </si>
  <si>
    <t>Приложение 5</t>
  </si>
  <si>
    <t>Приложение 6</t>
  </si>
  <si>
    <t>Наименование</t>
  </si>
  <si>
    <t>РзПр</t>
  </si>
  <si>
    <t>Цср</t>
  </si>
  <si>
    <t>ВР</t>
  </si>
  <si>
    <t>Сумма</t>
  </si>
  <si>
    <t>ОБЩЕГОСУДАРСТВЕННЫЕ ВОПРОСЫ</t>
  </si>
  <si>
    <t>0100</t>
  </si>
  <si>
    <t>Аппараты органов государственной власти Республики Башкортостан</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</si>
  <si>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</si>
  <si>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Закупка товаров, работ и услуг для государственных (муниципальных) нужд</t>
  </si>
  <si>
    <t>Иные бюджетные ассигнования</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</si>
  <si>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</si>
  <si>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0104</t>
  </si>
  <si>
    <t>Резервные фонды</t>
  </si>
  <si>
    <t>0111</t>
  </si>
  <si>
    <t>Непрограммные расходы</t>
  </si>
  <si>
    <t>Резервные фонды местных администраций</t>
  </si>
  <si>
    <t>НАЦИОНАЛЬНАЯ ЭКОНОМИКА</t>
  </si>
  <si>
    <t>0400</t>
  </si>
  <si>
    <t>0409</t>
  </si>
  <si>
    <t>ЖИЛИЩНО-КОММУНАЛЬНОЕ ХОЗЯЙСТВО</t>
  </si>
  <si>
    <t>0500</t>
  </si>
  <si>
    <t>Жилищное хозяйство</t>
  </si>
  <si>
    <t>0501</t>
  </si>
  <si>
    <t>Коммунальное хозяйство</t>
  </si>
  <si>
    <t>0502</t>
  </si>
  <si>
    <t>Благоустройство</t>
  </si>
  <si>
    <t>0503</t>
  </si>
  <si>
    <t>Мероприятия по благоустройству территорий населенных пунктов</t>
  </si>
  <si>
    <t>Межбюджетные трансферты</t>
  </si>
  <si>
    <t>Приложение 10</t>
  </si>
  <si>
    <t>Условно утвержденные расходы</t>
  </si>
  <si>
    <t>Иные расходы</t>
  </si>
  <si>
    <t>Приложение 11</t>
  </si>
  <si>
    <t>Ведомство</t>
  </si>
  <si>
    <t>Поддержка коммунального хозяйства</t>
  </si>
  <si>
    <t>Сумма (тыс. рублей)</t>
  </si>
  <si>
    <t>Государственная пошлина за выдачу органами местного самоуправления поселения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поселений</t>
  </si>
  <si>
    <t>1 11 09035 10 0000 120</t>
  </si>
  <si>
    <t>1 13 01540 10 0000 130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</si>
  <si>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поселений</t>
  </si>
  <si>
    <t>1 13 01995 10 0000 130</t>
  </si>
  <si>
    <t>Прочие доходы от оказания платных услуг (работ) получателями средств бюджетов поселений</t>
  </si>
  <si>
    <t>1 13 02065 10 0000 130</t>
  </si>
  <si>
    <t>1 13 02995 10 0000 130</t>
  </si>
  <si>
    <t>Прочие доходы от компенсации затрат  бюджетов поселений</t>
  </si>
  <si>
    <t>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</si>
  <si>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поселений</t>
  </si>
  <si>
    <t>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</si>
  <si>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поселений</t>
  </si>
  <si>
    <t xml:space="preserve">1 16 32000 10 0000 140 </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</si>
  <si>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</si>
  <si>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1 16 37040 10 0000 140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</si>
  <si>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поселений   </t>
  </si>
  <si>
    <t>1 16 90050 10 0000 140</t>
  </si>
  <si>
    <t>1 17 01050 10 0000 180</t>
  </si>
  <si>
    <t>Невыясненные поступления, зачисляемые в бюджеты поселений</t>
  </si>
  <si>
    <t>1 17 05050 10 0000 180</t>
  </si>
  <si>
    <t>1 17 14030 10 0000 180</t>
  </si>
  <si>
    <t>Средства самообложения граждан, зачисляемые в бюджеты поселений</t>
  </si>
  <si>
    <t>1 11 03050 10 0000 120</t>
  </si>
  <si>
    <t>Проценты, полученные от предоставления бюджетных кредитов внутри страны за счет средств бюджетов поселений</t>
  </si>
  <si>
    <t>1 11 09015 10 0000 120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</si>
  <si>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поселений</t>
  </si>
  <si>
    <t>1 11 09025 10 0000 120</t>
  </si>
  <si>
    <t>Доходы от распоряжения правами на результаты научно-технической деятельности, находящимися в собственности поселений</t>
  </si>
  <si>
    <t>1 11 09045 10 0000 120</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</si>
  <si>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t>
  </si>
  <si>
    <t xml:space="preserve">1 12 04051 10 0000 120 </t>
  </si>
  <si>
    <t xml:space="preserve">Плата за использование лесов, расположенных на землях иных категорий, находящихся в  собственности поселений, в части платы по договору купли-продажи лесных насаждений </t>
  </si>
  <si>
    <t xml:space="preserve">1 12 04052 10 0000 120 </t>
  </si>
  <si>
    <t xml:space="preserve">Плата за использование лесов, расположенных на землях иных категорий, находящихся в  собственности поселений, в части арендной платы  </t>
  </si>
  <si>
    <t>1 14 01050 10 0000 410</t>
  </si>
  <si>
    <t>Доходы от продажи квартир, находящихся в собственности поселений</t>
  </si>
  <si>
    <t>1 14 03050 10 0000 410</t>
  </si>
  <si>
    <t>Средства от распоряжения и реализации конфискованного и иного имущества, обращенного в доходы поселений (в части реализации основных средств по указанному имуществу)</t>
  </si>
  <si>
    <t>1 14 03050 10 0000 440</t>
  </si>
  <si>
    <t>Средства от распоряжения и реализации конфискованного и иного имущества, обращенного в доходы поселений (в части реализации материальных запасов по указанному имуществу)</t>
  </si>
  <si>
    <t>1 14 04050 10 0000 420</t>
  </si>
  <si>
    <t>Доходы от продажи нематериальных активов, находящихся в собственности поселений</t>
  </si>
  <si>
    <t>1 15 02050 10 0000 140</t>
  </si>
  <si>
    <t>Платежи, взимаемые органами местного самоуправления (организациями) поселений за выполнение определенных функций</t>
  </si>
  <si>
    <t>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</si>
  <si>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поселений)</t>
  </si>
  <si>
    <t>1 17 12050 10 0000 180</t>
  </si>
  <si>
    <t>Целевые отчисления от лотерей поселений</t>
  </si>
  <si>
    <t xml:space="preserve">  01 05 02 01 10 0000 510  </t>
  </si>
  <si>
    <t xml:space="preserve"> 01 05 02 01 10 0000 610  </t>
  </si>
  <si>
    <t>Увеличение прочих остатков денежных средств бюджета поселения</t>
  </si>
  <si>
    <t>Уменьшение прочих остатков денежных средств бюджета поселения</t>
  </si>
  <si>
    <t>000 1 09 04053 10 0000 110</t>
  </si>
  <si>
    <t>Земельный налог (по обязательствам, возникшим до 1 января 2006 года), мобилизуемый на территориях сельских поселений</t>
  </si>
  <si>
    <t>000 1 13 01995 10 0000 130</t>
  </si>
  <si>
    <t>Прочие доходы от оказания платных услуг (работ) получателями средств бюджетов сельских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</si>
  <si>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</si>
  <si>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</si>
  <si>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000 1 13 02995 10 0000 130</t>
  </si>
  <si>
    <t>Прочие доходы от компенсации затрат бюджетов сельских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</si>
  <si>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</si>
  <si>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</si>
  <si>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</si>
  <si>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</si>
  <si>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</si>
  <si>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</si>
  <si>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</si>
  <si>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</si>
  <si>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</si>
  <si>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</si>
  <si>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</si>
  <si>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</si>
  <si>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</si>
  <si>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</si>
  <si>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</si>
  <si>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</si>
  <si>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000 1 17 01050 10 0000 180</t>
  </si>
  <si>
    <t xml:space="preserve">Невыясненные поступления, зачисляемые в бюджеты сельских поселений </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</si>
  <si>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</si>
  <si>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</si>
  <si>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000 1 17 05050 10 0000 180</t>
  </si>
  <si>
    <t>Прочие неналоговые доходы бюджетов сельских поселений</t>
  </si>
  <si>
    <t>000 1 17 14030 10 0000 180</t>
  </si>
  <si>
    <t>Средства самообложения граждан, зачисляемые в бюджеты сельских  поселений</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</si>
  <si>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</si>
  <si>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000 2 18 05020 10 0000 151</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</si>
  <si>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</si>
  <si>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000 2 18 05010 10 0000 180</t>
  </si>
  <si>
    <t>Доходы бюджетов сельских поселений от возврата бюджетными учреждениями остатков субсидий прошлых лет</t>
  </si>
  <si>
    <t>000 2 18 05020 10 0000 180</t>
  </si>
  <si>
    <t>Доходы бюджетов сельских поселений от возврата автономными учреждениями остатков субсидий прошлых лет</t>
  </si>
  <si>
    <t>000 2 18 05030 10 0000 180</t>
  </si>
  <si>
    <t>Доходы бюджетов сельских поселений от возврата иными организациями остатков субсидий прошлых лет</t>
  </si>
  <si>
    <t xml:space="preserve">Бюджеты сельских поселений </t>
  </si>
  <si>
    <t>1 06 01030 10 0000 110</t>
  </si>
  <si>
    <t>1 06 06033 10 0000 110</t>
  </si>
  <si>
    <t>Земельный налог с организаций, обладающих земельным участком, расположенным в границах сельских поселений</t>
  </si>
  <si>
    <t>1 06 06043 10 0000 110</t>
  </si>
  <si>
    <t>Земельный налог с физических, обладающих земельным участком, расположенным в границах сельских поселений</t>
  </si>
  <si>
    <t>1 08 04020 01 0000 110</t>
  </si>
  <si>
    <t>1 08 00000 00 0000 000</t>
  </si>
  <si>
    <t>Межбюджетные трансферты,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</si>
  <si>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Приложение 9</t>
  </si>
  <si>
    <t>Цcр</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</si>
  <si>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</si>
  <si>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</si>
  <si>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за счет средств федерального бюджета</t>
  </si>
  <si>
    <t xml:space="preserve">НАЦИОНАЛЬНАЯ БЕЗОПАСНОСТЬ И ПРАВООХРАНИТЕЛЬНАЯ ДЕЯТЕЛЬНОСТЬ </t>
  </si>
  <si>
    <t>Обеспечение пожарной безопасности</t>
  </si>
  <si>
    <t>Мероприятия по развитию инфраструктуры объектов противопожарной службы</t>
  </si>
  <si>
    <t xml:space="preserve">Дорожное хозяйство </t>
  </si>
  <si>
    <t>Капитальный ремонт государственного жилищного фонда Республики Башкортостан</t>
  </si>
  <si>
    <t>0102</t>
  </si>
  <si>
    <t>0200</t>
  </si>
  <si>
    <t>0203</t>
  </si>
  <si>
    <t>0310</t>
  </si>
  <si>
    <t>Иные межбюджетные трансферты для финансирования мероприятий по благоустройству территорий населенных пунктов и осуществлению дорожной деятельности в границах сельских поселений</t>
  </si>
  <si>
    <t>0300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</si>
  <si>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</si>
  <si>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</si>
  <si>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Доходы от сдачи в аренду имущества, составляющего казну сельских поселений (за исключением земельных участков)</t>
  </si>
  <si>
    <t>1 11 05075 10 0000 120</t>
  </si>
  <si>
    <t>Дотации бюджетам сельских поселений на выравнивание бюджетной обеспеченности</t>
  </si>
  <si>
    <t>Дотации бюджетам сельских поселений на поддержку мер по обеспечению сбалансированности бюджетов</t>
  </si>
  <si>
    <t>сумма (тыс.руб.)</t>
  </si>
  <si>
    <t>Приложение 8</t>
  </si>
  <si>
    <t>Приложение 7</t>
  </si>
  <si>
    <t>к решению Совета сельского поселения Анновский сельсовет</t>
  </si>
  <si>
    <t xml:space="preserve">«О бюджете сельского поселения Анновский сельсовет  </t>
  </si>
  <si>
    <t>«О бюджете сельского поселения Анновский сельсовет</t>
  </si>
  <si>
    <t xml:space="preserve">Перечень главных администраторов 
доходов бюджета сельского поселения Анновский сельсовет 
муниципального района Белебеевский район Республики Башкортостан </t>
  </si>
  <si>
    <t>Администрация сельского поселения Анновский сельсовет муниципального района Белебеевский район Республики Башкортостан</t>
  </si>
  <si>
    <t>Иные доходы бюджета сельского поселения  Анновский сельсовет муниципального района Белебеевский район Республики Башкортостан, администрирование которых может осуществляться главными администраторами доходов бюджета сельского поселения Анновский сельсовет муниципального района Белебеевский район Республики Башкортостан в пределах их компетенции</t>
  </si>
  <si>
    <t>Наименование главного администратора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t>
  </si>
  <si>
    <t>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t>
  </si>
  <si>
    <t>Администрация сельского поселения Анновский сельсовет муниципального района  Белебеевский район  Республики Башкортостан</t>
  </si>
  <si>
    <t>Прочие поступления от использования имущества, находящегося в собственности поселений (за исключением имущества муниципальных бюджетных и автономных учреждений,  а также имущества унитарных предприятий, в том числе казенных(соц.найм))</t>
  </si>
  <si>
    <t>к решению Совета сельского поселения Анновский  сельсовет</t>
  </si>
  <si>
    <t>«О бюджете сельского поселения Анновский  сельсовет</t>
  </si>
  <si>
    <t xml:space="preserve">к решению Совета сельского поселения Анновский сельсовет </t>
  </si>
  <si>
    <t xml:space="preserve">«О бюджете сельского поселения Анновский сельсовет </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</si>
  <si>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</si>
  <si>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«Совершенствование деятельности Администрации сельского поселения Анновский сельсовет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</si>
  <si>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Анновский сельсовет муниципального района Белебеевский район Республики Башкортостан</t>
  </si>
  <si>
    <t>Администрация сельского поселения Анновский сельсовет  муниципального района Белебеевский район Республики Башкортостан</t>
  </si>
  <si>
    <t>0400000000</t>
  </si>
  <si>
    <t>0400002030</t>
  </si>
  <si>
    <t>0400002040</t>
  </si>
  <si>
    <t>Другие вопросы в области жилищно-коммунального хозяйства</t>
  </si>
  <si>
    <t>0505</t>
  </si>
  <si>
    <t>Управление имуществом,находящийся в собственности</t>
  </si>
  <si>
    <t>0113</t>
  </si>
  <si>
    <t>000 2 18 60010 10 0000 151</t>
  </si>
  <si>
    <t>1 18 05200 10 0000 151</t>
  </si>
  <si>
    <t>Перечисления из бюджетов сельских поселений по решениям о взыскании средств, предоставленных из иных бюджетов бюджетной системы Российской Федерации</t>
  </si>
  <si>
    <t>1 18 05000 10 0000 180</t>
  </si>
  <si>
    <t>Поступления в бюджеты сельских поселений (перечисления из бюджетов сельских поселений) по урегулированию расчетов между бюджетами бюджетной системы Российской Федерации по распределенным доходам</t>
  </si>
  <si>
    <t>2 02 15001 10 0000 151</t>
  </si>
  <si>
    <t>2 02 15002 10 0000 151</t>
  </si>
  <si>
    <t>2 02 35118 10 0000 151</t>
  </si>
  <si>
    <t>Субвенции бюджетам сельских поселений на осуществление первичного воинского учета на территориях, где отсутствуют военные комиссариаты</t>
  </si>
  <si>
    <t>2 02 40014 10 0000 151</t>
  </si>
  <si>
    <t>2 02 49999 10 7502 151</t>
  </si>
  <si>
    <t>Прочие межбюджетные трансферты, передаваемые бюджетам сельских поселений</t>
  </si>
  <si>
    <t>Муниципальная программа "Управление имуществом,находящийся в собственности муниципального района"</t>
  </si>
  <si>
    <t>от 27 декабря 2017 года № 216</t>
  </si>
  <si>
    <t>на 2019 год и плановый период 2020 и 2021 годов»</t>
  </si>
  <si>
    <t xml:space="preserve">Нормативы
распределения доходов между бюджетами сельских поселений, входящих в состав муниципального  района Белебеевский район  Республики Башкортостан, на 2019 год и на плановый период 2020 и 2021 годов
</t>
  </si>
  <si>
    <t>на 2019 год и плановый период 2020 и 2021 годовв»</t>
  </si>
  <si>
    <t xml:space="preserve">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плановый период 2020 и 2021 годов  </t>
  </si>
  <si>
    <t>2020 год</t>
  </si>
  <si>
    <t>2021 год</t>
  </si>
  <si>
    <t>Ведомственная структура расходов бюджета сельского поселения Анновский сельсовет  муниципального района Белебеевский район Республики Башкортостан  на  2019 год</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</si>
  <si>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плановый период  2020 и 2021 годов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</si>
  <si>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целевым статьям (муниципальным программам  городского поселения город Белебей и непрограммным направлениям деятельности), группам видов расходов классификации расходов бюджетов  на 2019 год</t>
  </si>
  <si>
    <t xml:space="preserve">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плановый период  2020 и 2021 годов  </t>
  </si>
  <si>
    <t>Распределение бюджетных ассигнований сельского поселения Анновский сельсовет муниципального района Белебеевский район Республики Башкортостан по разделам, подразделам, целевым статьям (муниципальным программам поселения и непрограммным направлениям деятельности), группам видов расходов классификации расходов бюджета на 2019 год</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</si>
  <si>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плановый  2020 и 2021 годов  </t>
  </si>
  <si>
    <t xml:space="preserve">Поступления доходов в бюджет сельского поселения Анновский сельсовет муниципального района Белебеевский район Республики Башкортостан на  2019 год
</t>
  </si>
  <si>
    <t>Перечень
главных администраторов источников финансирования дефицита
бюджета сельского поселения Анновский сельсовет муниципального  района Белебеевский район  Республики Башкортостан на 2019 год и плановый период 2020 и 2021 годов»</t>
  </si>
  <si>
    <t>Муниципальная программа «Пожарная безопасность в сельском поселений Анновский сельсовет муниципальном районе Белебеевский район Республики Башкортостан"</t>
  </si>
  <si>
    <t>Муниципальная программа "Развитие транспортной системы муниципального района Белебеевский район Республики Башкортостан</t>
  </si>
  <si>
    <t>201010356</t>
  </si>
  <si>
    <t>Муниципальная программа «Пожарная безопасность в сельском поселений Анновский сельсовет муниципальном районе Белебеевский район Республики Башкортостан "</t>
  </si>
  <si>
    <t>Муниципальная программа "Развитие транспортной системы муниципального района Белебеевский район Республики Башкортостан"</t>
  </si>
  <si>
    <t>Муниципальная программа «Модернизация и реформирование жилищно-коммунального хозяйства в сельском поселении Анновский сельсовет муниципального района Белебеевский район Республики Башкортостан"</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</si>
</sst>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s>
  <fonts count="50">
    <font>
      <sz val="11"/>
      <color theme="1"/>
      <name val="Calibri"/>
      <family val="2"/>
    </font>
    <font>
      <sz val="11"/>
      <color indexed="8"/>
      <name val="Calibri"/>
      <family val="2"/>
    </font>
    <font>
      <sz val="14"/>
      <name val="Times New Roman"/>
      <family val="1"/>
    </font>
    <font>
      <sz val="10"/>
      <name val="Arial"/>
      <family val="2"/>
    </font>
    <font>
      <b/>
      <sz val="14"/>
      <name val="Times New Roman"/>
      <family val="1"/>
    </font>
    <font>
      <sz val="14"/>
      <name val="Calibri"/>
      <family val="2"/>
    </font>
    <font>
      <sz val="12"/>
      <name val="Times New Roman"/>
      <family val="1"/>
    </font>
    <font>
      <b/>
      <sz val="12"/>
      <name val="Times New Roman"/>
      <family val="1"/>
    </font>
    <font>
      <b/>
      <sz val="14"/>
      <name val="Calibri"/>
      <family val="2"/>
    </font>
    <font>
      <sz val="14"/>
      <color indexed="12"/>
      <name val="Times New Roman"/>
      <family val="1"/>
    </font>
    <font>
      <sz val="11"/>
      <name val="Calibri"/>
      <family val="2"/>
    </font>
    <font>
      <sz val="12"/>
      <color indexed="12"/>
      <name val="Times New Roman"/>
      <family val="1"/>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4"/>
      <color indexed="9"/>
      <name val="Times New Roman"/>
      <family val="1"/>
    </font>
    <font>
      <sz val="12"/>
      <color indexed="9"/>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rgb="FF0000FF"/>
      <name val="Times New Roman"/>
      <family val="1"/>
    </font>
    <font>
      <sz val="12"/>
      <color rgb="FF0000FF"/>
      <name val="Times New Roman"/>
      <family val="1"/>
    </font>
    <font>
      <sz val="14"/>
      <color theme="0"/>
      <name val="Times New Roman"/>
      <family val="1"/>
    </font>
    <font>
      <sz val="12"/>
      <color theme="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3" fillId="0" borderId="0">
      <alignment/>
      <protection/>
    </xf>
    <xf numFmtId="0" fontId="3" fillId="0" borderId="0">
      <alignment/>
      <protection/>
    </xf>
    <xf numFmtId="0" fontId="41" fillId="30" borderId="0" applyNumberFormat="0" applyBorder="0" applyAlignment="0" applyProtection="0"/>
    <xf numFmtId="0" fontId="4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5" fillId="32" borderId="0" applyNumberFormat="0" applyBorder="0" applyAlignment="0" applyProtection="0"/>
  </cellStyleXfs>
  <cellXfs count="157">
    <xf numFmtId="0" fontId="0" fillId="0" borderId="0" xfId="0" applyFont="1" applyAlignment="1">
      <alignment/>
    </xf>
    <xf numFmtId="0" fontId="5" fillId="0" borderId="0" xfId="0" applyFont="1" applyAlignment="1">
      <alignment/>
    </xf>
    <xf numFmtId="0" fontId="4" fillId="0" borderId="0" xfId="52" applyFont="1" applyFill="1" applyBorder="1" applyAlignment="1">
      <alignment wrapText="1"/>
      <protection/>
    </xf>
    <xf numFmtId="0" fontId="6" fillId="0" borderId="10" xfId="52" applyFont="1" applyFill="1" applyBorder="1" applyAlignment="1">
      <alignment wrapText="1"/>
      <protection/>
    </xf>
    <xf numFmtId="0" fontId="7" fillId="0" borderId="10" xfId="52" applyFont="1" applyFill="1" applyBorder="1" applyAlignment="1">
      <alignment wrapText="1"/>
      <protection/>
    </xf>
    <xf numFmtId="0" fontId="6" fillId="0" borderId="10" xfId="52" applyFont="1" applyFill="1" applyBorder="1" applyAlignment="1">
      <alignment horizontal="center" wrapText="1"/>
      <protection/>
    </xf>
    <xf numFmtId="0" fontId="2" fillId="0" borderId="0" xfId="52" applyFont="1">
      <alignment/>
      <protection/>
    </xf>
    <xf numFmtId="0" fontId="7" fillId="0" borderId="0" xfId="52" applyFont="1" applyFill="1" applyBorder="1" applyAlignment="1">
      <alignment wrapText="1"/>
      <protection/>
    </xf>
    <xf numFmtId="0" fontId="7" fillId="0" borderId="0" xfId="52" applyFont="1" applyFill="1" applyBorder="1">
      <alignment/>
      <protection/>
    </xf>
    <xf numFmtId="0" fontId="6" fillId="0" borderId="0" xfId="52" applyFont="1" applyFill="1" applyBorder="1">
      <alignment/>
      <protection/>
    </xf>
    <xf numFmtId="0" fontId="46" fillId="0" borderId="10" xfId="0" applyFont="1" applyBorder="1" applyAlignment="1">
      <alignment horizontal="center" wrapText="1"/>
    </xf>
    <xf numFmtId="0" fontId="6" fillId="0" borderId="0" xfId="52" applyFont="1" applyFill="1" applyBorder="1" applyAlignment="1">
      <alignment wrapText="1"/>
      <protection/>
    </xf>
    <xf numFmtId="0" fontId="4" fillId="0" borderId="10" xfId="52" applyFont="1" applyFill="1" applyBorder="1" applyAlignment="1">
      <alignment wrapText="1"/>
      <protection/>
    </xf>
    <xf numFmtId="0" fontId="6" fillId="0" borderId="10" xfId="52" applyFont="1" applyFill="1" applyBorder="1" applyAlignment="1">
      <alignment horizontal="right" wrapText="1"/>
      <protection/>
    </xf>
    <xf numFmtId="0" fontId="2" fillId="0" borderId="0" xfId="0" applyFont="1" applyAlignment="1">
      <alignment/>
    </xf>
    <xf numFmtId="0" fontId="10" fillId="0" borderId="0" xfId="0" applyFont="1" applyAlignment="1">
      <alignment/>
    </xf>
    <xf numFmtId="0" fontId="2" fillId="0" borderId="0" xfId="0" applyFont="1" applyAlignment="1">
      <alignment horizontal="right"/>
    </xf>
    <xf numFmtId="0" fontId="4" fillId="0" borderId="10" xfId="0" applyFont="1" applyBorder="1" applyAlignment="1">
      <alignment horizontal="center" vertical="top" wrapText="1"/>
    </xf>
    <xf numFmtId="0" fontId="10" fillId="0" borderId="0" xfId="0" applyFont="1" applyAlignment="1">
      <alignment horizontal="center"/>
    </xf>
    <xf numFmtId="0" fontId="2" fillId="0" borderId="10" xfId="0" applyFont="1" applyBorder="1" applyAlignment="1">
      <alignment horizontal="center" vertical="top" wrapText="1"/>
    </xf>
    <xf numFmtId="0" fontId="2" fillId="0" borderId="10" xfId="0" applyFont="1" applyBorder="1" applyAlignment="1">
      <alignment vertical="top" wrapText="1"/>
    </xf>
    <xf numFmtId="0" fontId="2" fillId="0" borderId="10" xfId="0" applyFont="1" applyBorder="1" applyAlignment="1">
      <alignment horizontal="justify" vertical="top" wrapText="1"/>
    </xf>
    <xf numFmtId="0" fontId="2" fillId="0" borderId="10" xfId="0" applyFont="1" applyBorder="1" applyAlignment="1">
      <alignment horizontal="center" wrapText="1"/>
    </xf>
    <xf numFmtId="0" fontId="2" fillId="0" borderId="11" xfId="0" applyFont="1" applyBorder="1" applyAlignment="1">
      <alignment horizontal="center" wrapText="1"/>
    </xf>
    <xf numFmtId="0" fontId="4" fillId="0" borderId="10" xfId="0" applyFont="1" applyBorder="1" applyAlignment="1">
      <alignment horizontal="justify" vertical="top" wrapText="1"/>
    </xf>
    <xf numFmtId="0" fontId="4" fillId="0" borderId="10" xfId="0" applyFont="1" applyBorder="1" applyAlignment="1">
      <alignment vertical="top" wrapText="1"/>
    </xf>
    <xf numFmtId="4" fontId="2" fillId="0" borderId="0" xfId="0" applyNumberFormat="1" applyFont="1" applyFill="1" applyAlignment="1">
      <alignment horizontal="right"/>
    </xf>
    <xf numFmtId="3" fontId="4" fillId="0" borderId="10" xfId="0" applyNumberFormat="1" applyFont="1" applyFill="1" applyBorder="1" applyAlignment="1">
      <alignment horizontal="center" vertical="top" wrapText="1"/>
    </xf>
    <xf numFmtId="3" fontId="4" fillId="0" borderId="10" xfId="0" applyNumberFormat="1" applyFont="1" applyBorder="1" applyAlignment="1">
      <alignment vertical="top" wrapText="1"/>
    </xf>
    <xf numFmtId="3" fontId="2" fillId="0" borderId="10" xfId="0" applyNumberFormat="1" applyFont="1" applyBorder="1" applyAlignment="1">
      <alignment vertical="top" wrapText="1"/>
    </xf>
    <xf numFmtId="4" fontId="2" fillId="0" borderId="10" xfId="0" applyNumberFormat="1" applyFont="1" applyFill="1" applyBorder="1" applyAlignment="1">
      <alignment horizontal="right" vertical="top" wrapText="1"/>
    </xf>
    <xf numFmtId="0" fontId="8" fillId="0" borderId="0" xfId="0" applyFont="1" applyAlignment="1">
      <alignment/>
    </xf>
    <xf numFmtId="4" fontId="5" fillId="0" borderId="0" xfId="0" applyNumberFormat="1" applyFont="1" applyFill="1" applyAlignment="1">
      <alignment/>
    </xf>
    <xf numFmtId="0" fontId="4" fillId="0" borderId="0" xfId="0" applyFont="1" applyFill="1" applyAlignment="1">
      <alignment horizontal="center" wrapText="1"/>
    </xf>
    <xf numFmtId="0" fontId="2" fillId="0" borderId="10" xfId="0" applyFont="1" applyFill="1" applyBorder="1" applyAlignment="1">
      <alignment horizontal="center" vertical="top" wrapText="1"/>
    </xf>
    <xf numFmtId="0" fontId="4" fillId="0" borderId="10" xfId="0" applyFont="1" applyFill="1" applyBorder="1" applyAlignment="1">
      <alignment horizontal="center" vertical="top" wrapText="1"/>
    </xf>
    <xf numFmtId="3" fontId="2" fillId="0" borderId="10" xfId="0" applyNumberFormat="1" applyFont="1" applyFill="1" applyBorder="1" applyAlignment="1">
      <alignment vertical="top" wrapText="1"/>
    </xf>
    <xf numFmtId="0" fontId="2" fillId="0" borderId="10" xfId="0" applyFont="1" applyFill="1" applyBorder="1" applyAlignment="1">
      <alignment horizontal="justify" vertical="top" wrapText="1"/>
    </xf>
    <xf numFmtId="0" fontId="5" fillId="0" borderId="0" xfId="0" applyFont="1" applyFill="1" applyAlignment="1">
      <alignment/>
    </xf>
    <xf numFmtId="0" fontId="2" fillId="0" borderId="10" xfId="52" applyFont="1" applyFill="1" applyBorder="1" applyAlignment="1">
      <alignment wrapText="1"/>
      <protection/>
    </xf>
    <xf numFmtId="165" fontId="6" fillId="0" borderId="0" xfId="52" applyNumberFormat="1" applyFont="1" applyFill="1" applyBorder="1" applyAlignment="1">
      <alignment wrapText="1"/>
      <protection/>
    </xf>
    <xf numFmtId="0" fontId="6" fillId="0" borderId="0" xfId="52" applyFont="1" applyFill="1" applyBorder="1" applyAlignment="1">
      <alignment horizontal="right"/>
      <protection/>
    </xf>
    <xf numFmtId="4" fontId="2" fillId="0" borderId="10" xfId="0" applyNumberFormat="1" applyFont="1" applyFill="1" applyBorder="1" applyAlignment="1">
      <alignment horizontal="center" wrapText="1"/>
    </xf>
    <xf numFmtId="3" fontId="4" fillId="0" borderId="10" xfId="0" applyNumberFormat="1" applyFont="1" applyFill="1" applyBorder="1" applyAlignment="1">
      <alignment horizontal="center" wrapText="1"/>
    </xf>
    <xf numFmtId="4" fontId="4" fillId="0" borderId="10" xfId="0" applyNumberFormat="1" applyFont="1" applyFill="1" applyBorder="1" applyAlignment="1">
      <alignment horizontal="right" wrapText="1"/>
    </xf>
    <xf numFmtId="4" fontId="2" fillId="0" borderId="10" xfId="0" applyNumberFormat="1" applyFont="1" applyFill="1" applyBorder="1" applyAlignment="1">
      <alignment horizontal="right" wrapText="1"/>
    </xf>
    <xf numFmtId="4" fontId="4" fillId="0" borderId="10" xfId="0" applyNumberFormat="1" applyFont="1" applyFill="1" applyBorder="1" applyAlignment="1">
      <alignment wrapText="1"/>
    </xf>
    <xf numFmtId="4" fontId="5" fillId="0" borderId="0" xfId="0" applyNumberFormat="1" applyFont="1" applyFill="1" applyAlignment="1">
      <alignment/>
    </xf>
    <xf numFmtId="0" fontId="47" fillId="0" borderId="0" xfId="52" applyFont="1" applyFill="1" applyBorder="1">
      <alignment/>
      <protection/>
    </xf>
    <xf numFmtId="49" fontId="4" fillId="0" borderId="10" xfId="0" applyNumberFormat="1" applyFont="1" applyBorder="1" applyAlignment="1">
      <alignment horizontal="center" wrapText="1"/>
    </xf>
    <xf numFmtId="0" fontId="4" fillId="0" borderId="10" xfId="0" applyFont="1" applyBorder="1" applyAlignment="1">
      <alignment horizontal="center" wrapText="1"/>
    </xf>
    <xf numFmtId="49" fontId="2" fillId="0" borderId="10" xfId="0" applyNumberFormat="1" applyFont="1" applyBorder="1" applyAlignment="1">
      <alignment horizontal="center" wrapText="1"/>
    </xf>
    <xf numFmtId="49" fontId="6" fillId="0" borderId="0" xfId="52" applyNumberFormat="1" applyFont="1" applyFill="1" applyBorder="1" applyAlignment="1">
      <alignment/>
      <protection/>
    </xf>
    <xf numFmtId="0" fontId="6" fillId="0" borderId="0" xfId="52" applyFont="1" applyFill="1" applyBorder="1" applyAlignment="1">
      <alignment/>
      <protection/>
    </xf>
    <xf numFmtId="164" fontId="4" fillId="0" borderId="10" xfId="0" applyNumberFormat="1" applyFont="1" applyBorder="1" applyAlignment="1">
      <alignment horizontal="right" wrapText="1"/>
    </xf>
    <xf numFmtId="4" fontId="6" fillId="0" borderId="0" xfId="52" applyNumberFormat="1" applyFont="1" applyFill="1" applyBorder="1" applyAlignment="1">
      <alignment horizontal="right"/>
      <protection/>
    </xf>
    <xf numFmtId="164" fontId="2" fillId="0" borderId="10" xfId="0" applyNumberFormat="1" applyFont="1" applyFill="1" applyBorder="1" applyAlignment="1">
      <alignment horizontal="right" wrapText="1"/>
    </xf>
    <xf numFmtId="0" fontId="4" fillId="0" borderId="10" xfId="52" applyFont="1" applyFill="1" applyBorder="1" applyAlignment="1">
      <alignment horizontal="center"/>
      <protection/>
    </xf>
    <xf numFmtId="0" fontId="2" fillId="0" borderId="0" xfId="52" applyFont="1" applyFill="1" applyBorder="1">
      <alignment/>
      <protection/>
    </xf>
    <xf numFmtId="0" fontId="2" fillId="0" borderId="10" xfId="52" applyFont="1" applyFill="1" applyBorder="1" applyAlignment="1">
      <alignment horizontal="center"/>
      <protection/>
    </xf>
    <xf numFmtId="0" fontId="4" fillId="0" borderId="0" xfId="52" applyFont="1" applyFill="1" applyBorder="1">
      <alignment/>
      <protection/>
    </xf>
    <xf numFmtId="164" fontId="4" fillId="0" borderId="10" xfId="0" applyNumberFormat="1" applyFont="1" applyFill="1" applyBorder="1" applyAlignment="1">
      <alignment horizontal="right" wrapText="1"/>
    </xf>
    <xf numFmtId="165" fontId="2" fillId="0" borderId="0" xfId="52" applyNumberFormat="1" applyFont="1" applyFill="1" applyBorder="1" applyAlignment="1">
      <alignment wrapText="1"/>
      <protection/>
    </xf>
    <xf numFmtId="0" fontId="2" fillId="0" borderId="0" xfId="52" applyFont="1" applyFill="1" applyBorder="1" applyAlignment="1">
      <alignment wrapText="1"/>
      <protection/>
    </xf>
    <xf numFmtId="0" fontId="2" fillId="0" borderId="10" xfId="52" applyFont="1" applyFill="1" applyBorder="1" applyAlignment="1">
      <alignment horizontal="center" wrapText="1"/>
      <protection/>
    </xf>
    <xf numFmtId="0" fontId="8" fillId="0" borderId="0" xfId="0" applyFont="1" applyAlignment="1">
      <alignment horizontal="left" wrapText="1"/>
    </xf>
    <xf numFmtId="4" fontId="2" fillId="0" borderId="10" xfId="0" applyNumberFormat="1" applyFont="1" applyFill="1" applyBorder="1" applyAlignment="1">
      <alignment horizontal="right" vertical="center" wrapText="1"/>
    </xf>
    <xf numFmtId="4" fontId="2" fillId="0" borderId="11" xfId="0" applyNumberFormat="1" applyFont="1" applyFill="1" applyBorder="1" applyAlignment="1">
      <alignment horizontal="right" vertical="center" wrapText="1"/>
    </xf>
    <xf numFmtId="0" fontId="2" fillId="0" borderId="10" xfId="0" applyFont="1" applyBorder="1" applyAlignment="1">
      <alignment horizontal="left" vertical="top" wrapText="1"/>
    </xf>
    <xf numFmtId="164" fontId="4" fillId="0" borderId="10" xfId="52" applyNumberFormat="1" applyFont="1" applyFill="1" applyBorder="1" applyAlignment="1">
      <alignment horizontal="right"/>
      <protection/>
    </xf>
    <xf numFmtId="164" fontId="2" fillId="0" borderId="10" xfId="52" applyNumberFormat="1" applyFont="1" applyFill="1" applyBorder="1" applyAlignment="1">
      <alignment horizontal="right"/>
      <protection/>
    </xf>
    <xf numFmtId="3" fontId="2" fillId="0" borderId="10" xfId="0" applyNumberFormat="1" applyFont="1" applyFill="1" applyBorder="1" applyAlignment="1">
      <alignment horizontal="center" vertical="top" wrapText="1"/>
    </xf>
    <xf numFmtId="0" fontId="4" fillId="0" borderId="12" xfId="0" applyFont="1" applyBorder="1" applyAlignment="1">
      <alignment horizontal="center" vertical="top" wrapText="1"/>
    </xf>
    <xf numFmtId="4" fontId="4" fillId="33" borderId="10" xfId="0" applyNumberFormat="1" applyFont="1" applyFill="1" applyBorder="1" applyAlignment="1">
      <alignment horizontal="right" wrapText="1"/>
    </xf>
    <xf numFmtId="4" fontId="2" fillId="33" borderId="10" xfId="0" applyNumberFormat="1" applyFont="1" applyFill="1" applyBorder="1" applyAlignment="1">
      <alignment horizontal="right" wrapText="1"/>
    </xf>
    <xf numFmtId="4" fontId="4" fillId="33" borderId="10" xfId="0" applyNumberFormat="1" applyFont="1" applyFill="1" applyBorder="1" applyAlignment="1">
      <alignment wrapText="1"/>
    </xf>
    <xf numFmtId="4" fontId="2" fillId="33" borderId="10" xfId="0" applyNumberFormat="1" applyFont="1" applyFill="1" applyBorder="1" applyAlignment="1">
      <alignment horizontal="right" vertical="center" wrapText="1"/>
    </xf>
    <xf numFmtId="4" fontId="2" fillId="33" borderId="11" xfId="0" applyNumberFormat="1" applyFont="1" applyFill="1" applyBorder="1" applyAlignment="1">
      <alignment horizontal="right" vertical="center" wrapText="1"/>
    </xf>
    <xf numFmtId="0" fontId="2" fillId="33" borderId="10" xfId="0" applyFont="1" applyFill="1" applyBorder="1" applyAlignment="1">
      <alignment wrapText="1"/>
    </xf>
    <xf numFmtId="165" fontId="2" fillId="33" borderId="10" xfId="0" applyNumberFormat="1" applyFont="1" applyFill="1" applyBorder="1" applyAlignment="1">
      <alignment wrapText="1"/>
    </xf>
    <xf numFmtId="164" fontId="2" fillId="0" borderId="10" xfId="0" applyNumberFormat="1" applyFont="1" applyBorder="1" applyAlignment="1">
      <alignment horizontal="center" wrapText="1"/>
    </xf>
    <xf numFmtId="164" fontId="4" fillId="0" borderId="10" xfId="0" applyNumberFormat="1" applyFont="1" applyBorder="1" applyAlignment="1">
      <alignment horizontal="center" wrapText="1"/>
    </xf>
    <xf numFmtId="0" fontId="2" fillId="0" borderId="10" xfId="0" applyFont="1" applyBorder="1" applyAlignment="1">
      <alignment horizontal="center" vertical="top"/>
    </xf>
    <xf numFmtId="0" fontId="2" fillId="0" borderId="10" xfId="0" applyFont="1" applyBorder="1" applyAlignment="1">
      <alignment wrapText="1"/>
    </xf>
    <xf numFmtId="165" fontId="2" fillId="0" borderId="10" xfId="0" applyNumberFormat="1" applyFont="1" applyBorder="1" applyAlignment="1">
      <alignment wrapText="1"/>
    </xf>
    <xf numFmtId="165" fontId="2" fillId="0" borderId="10" xfId="0" applyNumberFormat="1" applyFont="1" applyBorder="1" applyAlignment="1">
      <alignment horizontal="center" wrapText="1"/>
    </xf>
    <xf numFmtId="0" fontId="6" fillId="0" borderId="10" xfId="0" applyFont="1" applyFill="1" applyBorder="1" applyAlignment="1">
      <alignment wrapText="1"/>
    </xf>
    <xf numFmtId="0" fontId="6" fillId="0" borderId="0" xfId="52" applyFont="1">
      <alignment/>
      <protection/>
    </xf>
    <xf numFmtId="0" fontId="7" fillId="0" borderId="10" xfId="0" applyFont="1" applyBorder="1" applyAlignment="1">
      <alignment horizontal="center" vertical="top" wrapText="1"/>
    </xf>
    <xf numFmtId="49" fontId="7" fillId="0" borderId="10" xfId="0" applyNumberFormat="1" applyFont="1" applyBorder="1" applyAlignment="1">
      <alignment horizontal="center" wrapText="1"/>
    </xf>
    <xf numFmtId="0" fontId="7" fillId="0" borderId="10" xfId="0" applyFont="1" applyBorder="1" applyAlignment="1">
      <alignment horizontal="center" wrapText="1"/>
    </xf>
    <xf numFmtId="4" fontId="7" fillId="0" borderId="10" xfId="0" applyNumberFormat="1" applyFont="1" applyBorder="1" applyAlignment="1">
      <alignment horizontal="center" wrapText="1"/>
    </xf>
    <xf numFmtId="0" fontId="6" fillId="0" borderId="10" xfId="0" applyFont="1" applyBorder="1" applyAlignment="1">
      <alignment horizontal="center" vertical="top" wrapText="1"/>
    </xf>
    <xf numFmtId="49" fontId="6" fillId="0" borderId="10" xfId="0" applyNumberFormat="1" applyFont="1" applyBorder="1" applyAlignment="1">
      <alignment horizontal="center" wrapText="1"/>
    </xf>
    <xf numFmtId="0" fontId="6" fillId="0" borderId="10" xfId="0" applyFont="1" applyBorder="1" applyAlignment="1">
      <alignment horizontal="center" wrapText="1"/>
    </xf>
    <xf numFmtId="3" fontId="6" fillId="0" borderId="10" xfId="0" applyNumberFormat="1" applyFont="1" applyBorder="1" applyAlignment="1">
      <alignment horizontal="right" wrapText="1"/>
    </xf>
    <xf numFmtId="0" fontId="7" fillId="0" borderId="10" xfId="0" applyFont="1" applyBorder="1" applyAlignment="1">
      <alignment vertical="top" wrapText="1"/>
    </xf>
    <xf numFmtId="164" fontId="7" fillId="0" borderId="10" xfId="0" applyNumberFormat="1" applyFont="1" applyBorder="1" applyAlignment="1">
      <alignment horizontal="right" wrapText="1"/>
    </xf>
    <xf numFmtId="0" fontId="6" fillId="0" borderId="10" xfId="0" applyFont="1" applyBorder="1" applyAlignment="1">
      <alignment vertical="top" wrapText="1"/>
    </xf>
    <xf numFmtId="164" fontId="6" fillId="0" borderId="10" xfId="0" applyNumberFormat="1" applyFont="1" applyFill="1" applyBorder="1" applyAlignment="1">
      <alignment horizontal="right" wrapText="1"/>
    </xf>
    <xf numFmtId="164" fontId="7" fillId="0" borderId="10" xfId="0" applyNumberFormat="1" applyFont="1" applyFill="1" applyBorder="1" applyAlignment="1">
      <alignment horizontal="right" wrapText="1"/>
    </xf>
    <xf numFmtId="0" fontId="6" fillId="0" borderId="10" xfId="0" applyFont="1" applyBorder="1" applyAlignment="1">
      <alignment horizontal="left" vertical="top" wrapText="1"/>
    </xf>
    <xf numFmtId="49" fontId="6" fillId="0" borderId="10" xfId="0" applyNumberFormat="1" applyFont="1" applyFill="1" applyBorder="1" applyAlignment="1">
      <alignment horizontal="center"/>
    </xf>
    <xf numFmtId="0" fontId="6" fillId="0" borderId="10" xfId="0" applyFont="1" applyFill="1" applyBorder="1" applyAlignment="1">
      <alignment horizontal="center" vertical="top" wrapText="1"/>
    </xf>
    <xf numFmtId="3" fontId="6" fillId="0" borderId="10" xfId="0" applyNumberFormat="1" applyFont="1" applyFill="1" applyBorder="1" applyAlignment="1">
      <alignment horizontal="center" vertical="top" wrapText="1"/>
    </xf>
    <xf numFmtId="164" fontId="47" fillId="0" borderId="10" xfId="0" applyNumberFormat="1" applyFont="1" applyFill="1" applyBorder="1" applyAlignment="1">
      <alignment horizontal="right" wrapText="1"/>
    </xf>
    <xf numFmtId="0" fontId="7" fillId="0" borderId="10" xfId="52" applyFont="1" applyFill="1" applyBorder="1" applyAlignment="1">
      <alignment horizontal="center"/>
      <protection/>
    </xf>
    <xf numFmtId="164" fontId="7" fillId="0" borderId="10" xfId="52" applyNumberFormat="1" applyFont="1" applyFill="1" applyBorder="1" applyAlignment="1">
      <alignment horizontal="right"/>
      <protection/>
    </xf>
    <xf numFmtId="0" fontId="6" fillId="0" borderId="10" xfId="52" applyFont="1" applyFill="1" applyBorder="1" applyAlignment="1">
      <alignment horizontal="center"/>
      <protection/>
    </xf>
    <xf numFmtId="164" fontId="6" fillId="0" borderId="10" xfId="52" applyNumberFormat="1" applyFont="1" applyFill="1" applyBorder="1" applyAlignment="1">
      <alignment horizontal="right"/>
      <protection/>
    </xf>
    <xf numFmtId="0" fontId="46" fillId="0" borderId="0" xfId="52" applyFont="1" applyFill="1" applyBorder="1">
      <alignment/>
      <protection/>
    </xf>
    <xf numFmtId="0" fontId="4" fillId="0" borderId="10" xfId="0" applyFont="1" applyFill="1" applyBorder="1" applyAlignment="1">
      <alignment wrapText="1"/>
    </xf>
    <xf numFmtId="164" fontId="2" fillId="0" borderId="10" xfId="0" applyNumberFormat="1" applyFont="1" applyBorder="1" applyAlignment="1">
      <alignment horizontal="right" wrapText="1"/>
    </xf>
    <xf numFmtId="164" fontId="4" fillId="33" borderId="10" xfId="0" applyNumberFormat="1" applyFont="1" applyFill="1" applyBorder="1" applyAlignment="1">
      <alignment horizontal="right" wrapText="1"/>
    </xf>
    <xf numFmtId="49" fontId="2" fillId="0" borderId="10" xfId="0" applyNumberFormat="1" applyFont="1" applyFill="1" applyBorder="1" applyAlignment="1">
      <alignment horizontal="center"/>
    </xf>
    <xf numFmtId="0" fontId="2" fillId="0" borderId="10" xfId="0" applyFont="1" applyBorder="1" applyAlignment="1">
      <alignment vertical="top" wrapText="1"/>
    </xf>
    <xf numFmtId="0" fontId="2" fillId="0" borderId="10" xfId="0" applyFont="1" applyBorder="1" applyAlignment="1">
      <alignment horizontal="center" vertical="top" wrapText="1"/>
    </xf>
    <xf numFmtId="0" fontId="2" fillId="0" borderId="0" xfId="0" applyFont="1" applyAlignment="1">
      <alignment horizontal="right" wrapText="1"/>
    </xf>
    <xf numFmtId="0" fontId="4" fillId="0" borderId="0" xfId="0" applyFont="1" applyAlignment="1">
      <alignment horizontal="center" wrapText="1"/>
    </xf>
    <xf numFmtId="0" fontId="4" fillId="0" borderId="0" xfId="0" applyFont="1" applyAlignment="1">
      <alignment horizontal="center"/>
    </xf>
    <xf numFmtId="0" fontId="2" fillId="0" borderId="0" xfId="0" applyFont="1" applyAlignment="1">
      <alignment horizontal="justify" wrapText="1"/>
    </xf>
    <xf numFmtId="0" fontId="2" fillId="0" borderId="0" xfId="0" applyFont="1" applyAlignment="1">
      <alignment horizontal="justify"/>
    </xf>
    <xf numFmtId="0" fontId="4" fillId="0" borderId="0" xfId="0" applyFont="1" applyAlignment="1">
      <alignment horizontal="center" vertical="center" wrapText="1"/>
    </xf>
    <xf numFmtId="0" fontId="4" fillId="0" borderId="0" xfId="0" applyFont="1" applyAlignment="1">
      <alignment horizontal="center" vertical="center"/>
    </xf>
    <xf numFmtId="0" fontId="2" fillId="0" borderId="10" xfId="0" applyFont="1" applyBorder="1" applyAlignment="1">
      <alignment horizontal="center" wrapText="1"/>
    </xf>
    <xf numFmtId="0" fontId="4" fillId="0" borderId="10" xfId="0" applyFont="1" applyBorder="1" applyAlignment="1">
      <alignment vertical="top" wrapText="1"/>
    </xf>
    <xf numFmtId="0" fontId="4" fillId="0" borderId="10" xfId="0" applyFont="1" applyBorder="1" applyAlignment="1">
      <alignment horizontal="justify" vertical="top" wrapText="1"/>
    </xf>
    <xf numFmtId="0" fontId="4" fillId="0" borderId="10" xfId="0" applyFont="1" applyBorder="1" applyAlignment="1">
      <alignment horizontal="center" vertical="top" wrapText="1"/>
    </xf>
    <xf numFmtId="0" fontId="4" fillId="0" borderId="12" xfId="0" applyFont="1" applyBorder="1" applyAlignment="1">
      <alignment horizontal="center" vertical="top" wrapText="1"/>
    </xf>
    <xf numFmtId="0" fontId="4" fillId="0" borderId="11" xfId="0" applyFont="1" applyBorder="1" applyAlignment="1">
      <alignment horizontal="center" vertical="top" wrapText="1"/>
    </xf>
    <xf numFmtId="0" fontId="5" fillId="0" borderId="0" xfId="0" applyFont="1" applyAlignment="1">
      <alignment horizontal="center"/>
    </xf>
    <xf numFmtId="0" fontId="2" fillId="0" borderId="0" xfId="0" applyFont="1" applyFill="1" applyAlignment="1">
      <alignment horizontal="right" wrapText="1"/>
    </xf>
    <xf numFmtId="0" fontId="4" fillId="0" borderId="0" xfId="0" applyFont="1" applyFill="1" applyAlignment="1">
      <alignment horizontal="center" wrapText="1"/>
    </xf>
    <xf numFmtId="0" fontId="2" fillId="0" borderId="12" xfId="0" applyFont="1" applyFill="1" applyBorder="1" applyAlignment="1">
      <alignment horizontal="center" vertical="top" wrapText="1"/>
    </xf>
    <xf numFmtId="0" fontId="2" fillId="0" borderId="11" xfId="0" applyFont="1" applyFill="1" applyBorder="1" applyAlignment="1">
      <alignment horizontal="center" vertical="top" wrapText="1"/>
    </xf>
    <xf numFmtId="4" fontId="2" fillId="0" borderId="13" xfId="0" applyNumberFormat="1" applyFont="1" applyFill="1" applyBorder="1" applyAlignment="1">
      <alignment horizontal="center" vertical="top" wrapText="1"/>
    </xf>
    <xf numFmtId="4" fontId="2" fillId="0" borderId="14" xfId="0" applyNumberFormat="1" applyFont="1" applyFill="1" applyBorder="1" applyAlignment="1">
      <alignment horizontal="center" vertical="top" wrapText="1"/>
    </xf>
    <xf numFmtId="0" fontId="6" fillId="0" borderId="0" xfId="52" applyFont="1" applyAlignment="1">
      <alignment horizontal="right" wrapText="1"/>
      <protection/>
    </xf>
    <xf numFmtId="0" fontId="7" fillId="0" borderId="0" xfId="52" applyFont="1" applyFill="1" applyBorder="1" applyAlignment="1">
      <alignment horizontal="center"/>
      <protection/>
    </xf>
    <xf numFmtId="0" fontId="7" fillId="0" borderId="0" xfId="52" applyFont="1" applyFill="1" applyBorder="1" applyAlignment="1">
      <alignment horizontal="center" wrapText="1"/>
      <protection/>
    </xf>
    <xf numFmtId="0" fontId="6" fillId="0" borderId="0" xfId="52" applyFont="1" applyFill="1" applyBorder="1" applyAlignment="1">
      <alignment horizontal="right" wrapText="1"/>
      <protection/>
    </xf>
    <xf numFmtId="0" fontId="6" fillId="0" borderId="15" xfId="52" applyFont="1" applyFill="1" applyBorder="1" applyAlignment="1">
      <alignment horizontal="right" wrapText="1"/>
      <protection/>
    </xf>
    <xf numFmtId="0" fontId="7" fillId="0" borderId="12" xfId="52" applyFont="1" applyFill="1" applyBorder="1" applyAlignment="1">
      <alignment horizontal="center" vertical="center" wrapText="1"/>
      <protection/>
    </xf>
    <xf numFmtId="0" fontId="7" fillId="0" borderId="11" xfId="52" applyFont="1" applyFill="1" applyBorder="1" applyAlignment="1">
      <alignment horizontal="center" vertical="center" wrapText="1"/>
      <protection/>
    </xf>
    <xf numFmtId="0" fontId="7" fillId="0" borderId="10" xfId="52" applyFont="1" applyFill="1" applyBorder="1" applyAlignment="1">
      <alignment horizontal="center" vertical="center" wrapText="1"/>
      <protection/>
    </xf>
    <xf numFmtId="0" fontId="2" fillId="0" borderId="0" xfId="52" applyFont="1" applyAlignment="1">
      <alignment horizontal="right" wrapText="1"/>
      <protection/>
    </xf>
    <xf numFmtId="0" fontId="4" fillId="0" borderId="0" xfId="52" applyFont="1" applyFill="1" applyBorder="1" applyAlignment="1">
      <alignment horizontal="center"/>
      <protection/>
    </xf>
    <xf numFmtId="0" fontId="4" fillId="0" borderId="0" xfId="52" applyFont="1" applyFill="1" applyBorder="1" applyAlignment="1">
      <alignment horizontal="center" wrapText="1"/>
      <protection/>
    </xf>
    <xf numFmtId="0" fontId="2" fillId="0" borderId="15" xfId="52" applyFont="1" applyFill="1" applyBorder="1" applyAlignment="1">
      <alignment horizontal="right" wrapText="1"/>
      <protection/>
    </xf>
    <xf numFmtId="0" fontId="4" fillId="0" borderId="12" xfId="52" applyFont="1" applyFill="1" applyBorder="1" applyAlignment="1">
      <alignment horizontal="center" vertical="center" wrapText="1"/>
      <protection/>
    </xf>
    <xf numFmtId="0" fontId="4" fillId="0" borderId="11" xfId="52" applyFont="1" applyFill="1" applyBorder="1" applyAlignment="1">
      <alignment horizontal="center" vertical="center" wrapText="1"/>
      <protection/>
    </xf>
    <xf numFmtId="0" fontId="7" fillId="0" borderId="12" xfId="52" applyFont="1" applyFill="1" applyBorder="1" applyAlignment="1">
      <alignment horizontal="center" wrapText="1"/>
      <protection/>
    </xf>
    <xf numFmtId="0" fontId="7" fillId="0" borderId="11" xfId="52" applyFont="1" applyFill="1" applyBorder="1" applyAlignment="1">
      <alignment horizontal="center" wrapText="1"/>
      <protection/>
    </xf>
    <xf numFmtId="0" fontId="48" fillId="0" borderId="0" xfId="0" applyFont="1" applyAlignment="1">
      <alignment horizontal="right" wrapText="1"/>
    </xf>
    <xf numFmtId="0" fontId="48" fillId="0" borderId="0" xfId="0" applyFont="1" applyFill="1" applyAlignment="1">
      <alignment horizontal="right" wrapText="1"/>
    </xf>
    <xf numFmtId="0" fontId="49" fillId="0" borderId="0" xfId="52" applyFont="1" applyAlignment="1">
      <alignment horizontal="right" wrapText="1"/>
      <protection/>
    </xf>
    <xf numFmtId="0" fontId="48" fillId="0" borderId="0" xfId="52" applyFont="1" applyAlignment="1">
      <alignment horizontal="right"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7"/>
  <sheetViews>
    <sheetView zoomScale="90" zoomScaleNormal="90" zoomScalePageLayoutView="0" workbookViewId="0" topLeftCell="A1">
      <selection activeCell="A4" sqref="A4:C4"/>
    </sheetView>
  </sheetViews>
  <sheetFormatPr defaultColWidth="9.140625" defaultRowHeight="15"/>
  <cols>
    <col min="1" max="1" width="36.421875" style="15" customWidth="1"/>
    <col min="2" max="2" width="52.7109375" style="15" customWidth="1"/>
    <col min="3" max="3" width="18.421875" style="15" customWidth="1"/>
    <col min="4" max="16384" width="9.140625" style="15" customWidth="1"/>
  </cols>
  <sheetData>
    <row r="1" spans="1:3" s="14" customFormat="1" ht="18.75">
      <c r="A1" s="117" t="s">
        <v>12</v>
      </c>
      <c r="B1" s="117"/>
      <c r="C1" s="117"/>
    </row>
    <row r="2" spans="1:3" s="14" customFormat="1" ht="18.75">
      <c r="A2" s="117" t="s">
        <v>233</v>
      </c>
      <c r="B2" s="117"/>
      <c r="C2" s="117"/>
    </row>
    <row r="3" spans="1:3" s="14" customFormat="1" ht="18.75">
      <c r="A3" s="117" t="s">
        <v>11</v>
      </c>
      <c r="B3" s="117"/>
      <c r="C3" s="117"/>
    </row>
    <row r="4" spans="1:3" s="14" customFormat="1" ht="18.75">
      <c r="A4" s="153" t="s">
        <v>271</v>
      </c>
      <c r="B4" s="153"/>
      <c r="C4" s="153"/>
    </row>
    <row r="5" spans="1:3" s="14" customFormat="1" ht="18.75">
      <c r="A5" s="117" t="s">
        <v>234</v>
      </c>
      <c r="B5" s="117"/>
      <c r="C5" s="117"/>
    </row>
    <row r="6" spans="1:3" s="14" customFormat="1" ht="18.75">
      <c r="A6" s="117" t="s">
        <v>11</v>
      </c>
      <c r="B6" s="117"/>
      <c r="C6" s="117"/>
    </row>
    <row r="7" spans="1:3" s="14" customFormat="1" ht="18.75">
      <c r="A7" s="117" t="s">
        <v>272</v>
      </c>
      <c r="B7" s="117"/>
      <c r="C7" s="117"/>
    </row>
    <row r="9" spans="1:3" ht="97.5" customHeight="1">
      <c r="A9" s="118" t="s">
        <v>273</v>
      </c>
      <c r="B9" s="119"/>
      <c r="C9" s="119"/>
    </row>
    <row r="10" ht="18.75">
      <c r="C10" s="16" t="s">
        <v>10</v>
      </c>
    </row>
    <row r="11" spans="1:3" s="18" customFormat="1" ht="56.25">
      <c r="A11" s="17" t="s">
        <v>9</v>
      </c>
      <c r="B11" s="72" t="s">
        <v>0</v>
      </c>
      <c r="C11" s="17" t="s">
        <v>199</v>
      </c>
    </row>
    <row r="12" spans="1:3" ht="18.75">
      <c r="A12" s="19">
        <v>1</v>
      </c>
      <c r="B12" s="19">
        <v>2</v>
      </c>
      <c r="C12" s="19">
        <v>3</v>
      </c>
    </row>
    <row r="13" spans="1:3" ht="93.75">
      <c r="A13" s="20"/>
      <c r="B13" s="25" t="s">
        <v>1</v>
      </c>
      <c r="C13" s="19"/>
    </row>
    <row r="14" spans="1:3" ht="75">
      <c r="A14" s="20" t="s">
        <v>158</v>
      </c>
      <c r="B14" s="20" t="s">
        <v>159</v>
      </c>
      <c r="C14" s="19">
        <v>100</v>
      </c>
    </row>
    <row r="15" spans="1:3" ht="56.25">
      <c r="A15" s="20"/>
      <c r="B15" s="25" t="s">
        <v>3</v>
      </c>
      <c r="C15" s="19"/>
    </row>
    <row r="16" spans="1:3" ht="40.5" customHeight="1">
      <c r="A16" s="115" t="s">
        <v>160</v>
      </c>
      <c r="B16" s="115" t="s">
        <v>161</v>
      </c>
      <c r="C16" s="116">
        <v>100</v>
      </c>
    </row>
    <row r="17" spans="1:3" ht="15" customHeight="1">
      <c r="A17" s="115"/>
      <c r="B17" s="115"/>
      <c r="C17" s="116"/>
    </row>
    <row r="18" spans="1:3" ht="59.25" customHeight="1">
      <c r="A18" s="115" t="s">
        <v>162</v>
      </c>
      <c r="B18" s="115" t="s">
        <v>163</v>
      </c>
      <c r="C18" s="116">
        <v>100</v>
      </c>
    </row>
    <row r="19" spans="1:3" ht="15" customHeight="1">
      <c r="A19" s="115"/>
      <c r="B19" s="115"/>
      <c r="C19" s="116"/>
    </row>
    <row r="20" spans="1:3" ht="37.5">
      <c r="A20" s="20" t="s">
        <v>164</v>
      </c>
      <c r="B20" s="20" t="s">
        <v>165</v>
      </c>
      <c r="C20" s="19">
        <v>100</v>
      </c>
    </row>
    <row r="21" spans="1:3" ht="56.25">
      <c r="A21" s="20"/>
      <c r="B21" s="25" t="s">
        <v>4</v>
      </c>
      <c r="C21" s="19"/>
    </row>
    <row r="22" spans="1:3" ht="93.75">
      <c r="A22" s="20" t="s">
        <v>166</v>
      </c>
      <c r="B22" s="20" t="s">
        <v>167</v>
      </c>
      <c r="C22" s="19">
        <v>100</v>
      </c>
    </row>
    <row r="23" spans="1:3" ht="97.5" customHeight="1">
      <c r="A23" s="20" t="s">
        <v>168</v>
      </c>
      <c r="B23" s="20" t="s">
        <v>169</v>
      </c>
      <c r="C23" s="19">
        <v>100</v>
      </c>
    </row>
    <row r="24" spans="1:3" ht="56.25">
      <c r="A24" s="20"/>
      <c r="B24" s="25" t="s">
        <v>5</v>
      </c>
      <c r="C24" s="19"/>
    </row>
    <row r="25" spans="1:3" ht="75">
      <c r="A25" s="20" t="s">
        <v>170</v>
      </c>
      <c r="B25" s="20" t="s">
        <v>171</v>
      </c>
      <c r="C25" s="19">
        <v>100</v>
      </c>
    </row>
    <row r="26" spans="1:3" ht="37.5">
      <c r="A26" s="20"/>
      <c r="B26" s="25" t="s">
        <v>6</v>
      </c>
      <c r="C26" s="19"/>
    </row>
    <row r="27" spans="1:3" ht="93.75">
      <c r="A27" s="20" t="s">
        <v>172</v>
      </c>
      <c r="B27" s="20" t="s">
        <v>173</v>
      </c>
      <c r="C27" s="19">
        <v>100</v>
      </c>
    </row>
    <row r="28" spans="1:3" ht="131.25">
      <c r="A28" s="20" t="s">
        <v>174</v>
      </c>
      <c r="B28" s="20" t="s">
        <v>175</v>
      </c>
      <c r="C28" s="19">
        <v>100</v>
      </c>
    </row>
    <row r="29" spans="1:3" ht="93.75">
      <c r="A29" s="20" t="s">
        <v>176</v>
      </c>
      <c r="B29" s="20" t="s">
        <v>177</v>
      </c>
      <c r="C29" s="19">
        <v>100</v>
      </c>
    </row>
    <row r="30" spans="1:3" ht="93.75">
      <c r="A30" s="20" t="s">
        <v>178</v>
      </c>
      <c r="B30" s="20" t="s">
        <v>179</v>
      </c>
      <c r="C30" s="19">
        <v>100</v>
      </c>
    </row>
    <row r="31" spans="1:3" ht="75">
      <c r="A31" s="20" t="s">
        <v>180</v>
      </c>
      <c r="B31" s="20" t="s">
        <v>181</v>
      </c>
      <c r="C31" s="19">
        <v>100</v>
      </c>
    </row>
    <row r="32" spans="1:3" ht="18.75">
      <c r="A32" s="20"/>
      <c r="B32" s="25" t="s">
        <v>7</v>
      </c>
      <c r="C32" s="19"/>
    </row>
    <row r="33" spans="1:3" ht="37.5">
      <c r="A33" s="20" t="s">
        <v>182</v>
      </c>
      <c r="B33" s="21" t="s">
        <v>183</v>
      </c>
      <c r="C33" s="19">
        <v>100</v>
      </c>
    </row>
    <row r="34" spans="1:3" ht="131.25">
      <c r="A34" s="20" t="s">
        <v>184</v>
      </c>
      <c r="B34" s="20" t="s">
        <v>185</v>
      </c>
      <c r="C34" s="19">
        <v>100</v>
      </c>
    </row>
    <row r="35" spans="1:3" ht="37.5">
      <c r="A35" s="20" t="s">
        <v>186</v>
      </c>
      <c r="B35" s="20" t="s">
        <v>187</v>
      </c>
      <c r="C35" s="19">
        <v>100</v>
      </c>
    </row>
    <row r="36" spans="1:3" ht="57" customHeight="1">
      <c r="A36" s="20" t="s">
        <v>188</v>
      </c>
      <c r="B36" s="21" t="s">
        <v>189</v>
      </c>
      <c r="C36" s="19">
        <v>100</v>
      </c>
    </row>
    <row r="37" spans="1:3" ht="37.5">
      <c r="A37" s="20"/>
      <c r="B37" s="25" t="s">
        <v>8</v>
      </c>
      <c r="C37" s="19"/>
    </row>
    <row r="38" spans="1:3" ht="78" customHeight="1">
      <c r="A38" s="115" t="s">
        <v>258</v>
      </c>
      <c r="B38" s="115" t="s">
        <v>190</v>
      </c>
      <c r="C38" s="116">
        <v>100</v>
      </c>
    </row>
    <row r="39" spans="1:3" ht="15" customHeight="1">
      <c r="A39" s="115"/>
      <c r="B39" s="115"/>
      <c r="C39" s="116"/>
    </row>
    <row r="40" spans="1:3" ht="96.75" customHeight="1">
      <c r="A40" s="115" t="s">
        <v>191</v>
      </c>
      <c r="B40" s="115" t="s">
        <v>192</v>
      </c>
      <c r="C40" s="116">
        <v>100</v>
      </c>
    </row>
    <row r="41" spans="1:3" ht="15" customHeight="1">
      <c r="A41" s="115"/>
      <c r="B41" s="115"/>
      <c r="C41" s="116"/>
    </row>
    <row r="42" spans="1:3" ht="40.5" customHeight="1">
      <c r="A42" s="115" t="s">
        <v>193</v>
      </c>
      <c r="B42" s="115" t="s">
        <v>194</v>
      </c>
      <c r="C42" s="116">
        <v>100</v>
      </c>
    </row>
    <row r="43" spans="1:3" ht="15" customHeight="1">
      <c r="A43" s="115"/>
      <c r="B43" s="115"/>
      <c r="C43" s="116"/>
    </row>
    <row r="44" spans="1:3" ht="40.5" customHeight="1">
      <c r="A44" s="115" t="s">
        <v>195</v>
      </c>
      <c r="B44" s="115" t="s">
        <v>196</v>
      </c>
      <c r="C44" s="116">
        <v>100</v>
      </c>
    </row>
    <row r="45" spans="1:3" ht="15" customHeight="1">
      <c r="A45" s="115"/>
      <c r="B45" s="115"/>
      <c r="C45" s="116"/>
    </row>
    <row r="46" spans="1:3" ht="40.5" customHeight="1">
      <c r="A46" s="115" t="s">
        <v>197</v>
      </c>
      <c r="B46" s="115" t="s">
        <v>198</v>
      </c>
      <c r="C46" s="116">
        <v>100</v>
      </c>
    </row>
    <row r="47" spans="1:3" ht="15" customHeight="1">
      <c r="A47" s="115"/>
      <c r="B47" s="115"/>
      <c r="C47" s="116"/>
    </row>
  </sheetData>
  <sheetProtection/>
  <mergeCells count="29">
    <mergeCell ref="A46:A47"/>
    <mergeCell ref="B46:B47"/>
    <mergeCell ref="C46:C47"/>
    <mergeCell ref="A42:A43"/>
    <mergeCell ref="B42:B43"/>
    <mergeCell ref="C42:C43"/>
    <mergeCell ref="A44:A45"/>
    <mergeCell ref="B44:B45"/>
    <mergeCell ref="C44:C45"/>
    <mergeCell ref="A38:A39"/>
    <mergeCell ref="B38:B39"/>
    <mergeCell ref="C38:C39"/>
    <mergeCell ref="A40:A41"/>
    <mergeCell ref="B40:B41"/>
    <mergeCell ref="C40:C41"/>
    <mergeCell ref="A6:C6"/>
    <mergeCell ref="A9:C9"/>
    <mergeCell ref="A7:C7"/>
    <mergeCell ref="A1:C1"/>
    <mergeCell ref="A2:C2"/>
    <mergeCell ref="A3:C3"/>
    <mergeCell ref="A4:C4"/>
    <mergeCell ref="A5:C5"/>
    <mergeCell ref="A16:A17"/>
    <mergeCell ref="B16:B17"/>
    <mergeCell ref="C16:C17"/>
    <mergeCell ref="A18:A19"/>
    <mergeCell ref="B18:B19"/>
    <mergeCell ref="C18:C19"/>
  </mergeCells>
  <printOptions/>
  <pageMargins left="0.7086614173228347" right="0.7086614173228347" top="0.7480314960629921" bottom="0.7480314960629921" header="0.31496062992125984" footer="0.31496062992125984"/>
  <pageSetup fitToHeight="10" fitToWidth="1" horizontalDpi="180" verticalDpi="180" orientation="portrait" paperSize="9" scale="81" r:id="rId1"/>
</worksheet>
</file>

<file path=xl/worksheets/sheet10.xml><?xml version="1.0" encoding="utf-8"?>
<worksheet xmlns="http://schemas.openxmlformats.org/spreadsheetml/2006/main" xmlns:r="http://schemas.openxmlformats.org/officeDocument/2006/relationships">
  <sheetPr>
    <pageSetUpPr fitToPage="1"/>
  </sheetPr>
  <dimension ref="A1:F53"/>
  <sheetViews>
    <sheetView zoomScale="80" zoomScaleNormal="80" zoomScalePageLayoutView="0" workbookViewId="0" topLeftCell="A1">
      <selection activeCell="A4" sqref="A4:E4"/>
    </sheetView>
  </sheetViews>
  <sheetFormatPr defaultColWidth="9.140625" defaultRowHeight="15"/>
  <cols>
    <col min="1" max="1" width="55.7109375" style="11" customWidth="1"/>
    <col min="2" max="2" width="7.57421875" style="11" customWidth="1"/>
    <col min="3" max="3" width="15.28125" style="9" customWidth="1"/>
    <col min="4" max="4" width="8.28125" style="9" customWidth="1"/>
    <col min="5" max="5" width="11.7109375" style="9" customWidth="1"/>
    <col min="6" max="6" width="9.57421875" style="9" bestFit="1" customWidth="1"/>
    <col min="7" max="16384" width="9.140625" style="9" customWidth="1"/>
  </cols>
  <sheetData>
    <row r="1" spans="1:5" s="6" customFormat="1" ht="18.75">
      <c r="A1" s="145" t="s">
        <v>98</v>
      </c>
      <c r="B1" s="145"/>
      <c r="C1" s="145"/>
      <c r="D1" s="145"/>
      <c r="E1" s="145"/>
    </row>
    <row r="2" spans="1:5" s="6" customFormat="1" ht="18.75" customHeight="1">
      <c r="A2" s="145" t="s">
        <v>245</v>
      </c>
      <c r="B2" s="145"/>
      <c r="C2" s="145"/>
      <c r="D2" s="145"/>
      <c r="E2" s="145"/>
    </row>
    <row r="3" spans="1:5" s="6" customFormat="1" ht="18.75" customHeight="1">
      <c r="A3" s="145" t="s">
        <v>11</v>
      </c>
      <c r="B3" s="145"/>
      <c r="C3" s="145"/>
      <c r="D3" s="145"/>
      <c r="E3" s="145"/>
    </row>
    <row r="4" spans="1:5" s="6" customFormat="1" ht="18.75">
      <c r="A4" s="156" t="s">
        <v>271</v>
      </c>
      <c r="B4" s="156"/>
      <c r="C4" s="156"/>
      <c r="D4" s="156"/>
      <c r="E4" s="156"/>
    </row>
    <row r="5" spans="1:5" s="6" customFormat="1" ht="18.75" customHeight="1">
      <c r="A5" s="145" t="s">
        <v>246</v>
      </c>
      <c r="B5" s="145"/>
      <c r="C5" s="145"/>
      <c r="D5" s="145"/>
      <c r="E5" s="145"/>
    </row>
    <row r="6" spans="1:5" s="6" customFormat="1" ht="18.75" customHeight="1">
      <c r="A6" s="145" t="s">
        <v>11</v>
      </c>
      <c r="B6" s="145"/>
      <c r="C6" s="145"/>
      <c r="D6" s="145"/>
      <c r="E6" s="145"/>
    </row>
    <row r="7" spans="1:5" s="6" customFormat="1" ht="18.75" customHeight="1">
      <c r="A7" s="145" t="s">
        <v>272</v>
      </c>
      <c r="B7" s="145"/>
      <c r="C7" s="145"/>
      <c r="D7" s="145"/>
      <c r="E7" s="145"/>
    </row>
    <row r="8" spans="1:5" ht="18.75">
      <c r="A8" s="146"/>
      <c r="B8" s="146"/>
      <c r="C8" s="146"/>
      <c r="D8" s="146"/>
      <c r="E8" s="146"/>
    </row>
    <row r="9" spans="1:6" ht="54.75" customHeight="1">
      <c r="A9" s="147" t="s">
        <v>278</v>
      </c>
      <c r="B9" s="147"/>
      <c r="C9" s="147"/>
      <c r="D9" s="147"/>
      <c r="E9" s="147"/>
      <c r="F9" s="2"/>
    </row>
    <row r="10" spans="1:5" s="11" customFormat="1" ht="15.75">
      <c r="A10" s="141"/>
      <c r="B10" s="141"/>
      <c r="C10" s="141"/>
      <c r="D10" s="141"/>
      <c r="E10" s="141"/>
    </row>
    <row r="11" spans="1:6" s="11" customFormat="1" ht="15.75" customHeight="1">
      <c r="A11" s="142" t="s">
        <v>68</v>
      </c>
      <c r="B11" s="151" t="s">
        <v>102</v>
      </c>
      <c r="C11" s="151" t="s">
        <v>70</v>
      </c>
      <c r="D11" s="151" t="s">
        <v>71</v>
      </c>
      <c r="E11" s="151" t="s">
        <v>104</v>
      </c>
      <c r="F11" s="40"/>
    </row>
    <row r="12" spans="1:5" s="11" customFormat="1" ht="29.25" customHeight="1">
      <c r="A12" s="143"/>
      <c r="B12" s="152"/>
      <c r="C12" s="152"/>
      <c r="D12" s="152"/>
      <c r="E12" s="152"/>
    </row>
    <row r="13" spans="1:5" s="11" customFormat="1" ht="15.75">
      <c r="A13" s="5">
        <v>1</v>
      </c>
      <c r="B13" s="5">
        <v>2</v>
      </c>
      <c r="C13" s="5">
        <v>2</v>
      </c>
      <c r="D13" s="5">
        <v>3</v>
      </c>
      <c r="E13" s="5">
        <v>4</v>
      </c>
    </row>
    <row r="14" spans="1:6" s="63" customFormat="1" ht="18.75">
      <c r="A14" s="25" t="s">
        <v>29</v>
      </c>
      <c r="B14" s="12"/>
      <c r="C14" s="50"/>
      <c r="D14" s="50"/>
      <c r="E14" s="54">
        <f>E15</f>
        <v>4074.7</v>
      </c>
      <c r="F14" s="62"/>
    </row>
    <row r="15" spans="1:6" s="11" customFormat="1" ht="75">
      <c r="A15" s="25" t="s">
        <v>250</v>
      </c>
      <c r="B15" s="4">
        <v>791</v>
      </c>
      <c r="C15" s="50"/>
      <c r="D15" s="50"/>
      <c r="E15" s="54">
        <f>E16+E20+E25+E28+E32+E35+E38+E43</f>
        <v>4074.7</v>
      </c>
      <c r="F15" s="40"/>
    </row>
    <row r="16" spans="1:6" s="11" customFormat="1" ht="112.5">
      <c r="A16" s="25" t="s">
        <v>247</v>
      </c>
      <c r="B16" s="4">
        <v>791</v>
      </c>
      <c r="C16" s="49" t="s">
        <v>251</v>
      </c>
      <c r="D16" s="50"/>
      <c r="E16" s="61">
        <f>E17</f>
        <v>620.3</v>
      </c>
      <c r="F16" s="40"/>
    </row>
    <row r="17" spans="1:6" s="11" customFormat="1" ht="18.75">
      <c r="A17" s="20" t="s">
        <v>224</v>
      </c>
      <c r="B17" s="4">
        <v>791</v>
      </c>
      <c r="C17" s="51" t="s">
        <v>252</v>
      </c>
      <c r="D17" s="22"/>
      <c r="E17" s="56">
        <f>E18</f>
        <v>620.3</v>
      </c>
      <c r="F17" s="7"/>
    </row>
    <row r="18" spans="1:5" s="11" customFormat="1" ht="95.25" customHeight="1">
      <c r="A18" s="20" t="s">
        <v>76</v>
      </c>
      <c r="B18" s="3">
        <v>791</v>
      </c>
      <c r="C18" s="51" t="s">
        <v>252</v>
      </c>
      <c r="D18" s="22">
        <v>100</v>
      </c>
      <c r="E18" s="56">
        <v>620.3</v>
      </c>
    </row>
    <row r="19" spans="1:5" s="11" customFormat="1" ht="78.75" customHeight="1">
      <c r="A19" s="20" t="s">
        <v>79</v>
      </c>
      <c r="B19" s="3">
        <v>791</v>
      </c>
      <c r="C19" s="22"/>
      <c r="D19" s="22"/>
      <c r="E19" s="56">
        <f>E20</f>
        <v>1505.2</v>
      </c>
    </row>
    <row r="20" spans="1:5" s="11" customFormat="1" ht="112.5">
      <c r="A20" s="25" t="s">
        <v>248</v>
      </c>
      <c r="B20" s="3">
        <v>730</v>
      </c>
      <c r="C20" s="49" t="s">
        <v>251</v>
      </c>
      <c r="D20" s="50"/>
      <c r="E20" s="61">
        <f>E21</f>
        <v>1505.2</v>
      </c>
    </row>
    <row r="21" spans="1:5" s="7" customFormat="1" ht="37.5">
      <c r="A21" s="20" t="s">
        <v>75</v>
      </c>
      <c r="B21" s="4">
        <v>791</v>
      </c>
      <c r="C21" s="51" t="s">
        <v>253</v>
      </c>
      <c r="D21" s="22"/>
      <c r="E21" s="56">
        <f>E22+E23+E24</f>
        <v>1505.2</v>
      </c>
    </row>
    <row r="22" spans="1:6" s="11" customFormat="1" ht="95.25" customHeight="1">
      <c r="A22" s="20" t="s">
        <v>76</v>
      </c>
      <c r="B22" s="3">
        <v>791</v>
      </c>
      <c r="C22" s="51" t="s">
        <v>253</v>
      </c>
      <c r="D22" s="22">
        <v>100</v>
      </c>
      <c r="E22" s="56">
        <v>965.3</v>
      </c>
      <c r="F22" s="8"/>
    </row>
    <row r="23" spans="1:6" s="11" customFormat="1" ht="37.5">
      <c r="A23" s="20" t="s">
        <v>77</v>
      </c>
      <c r="B23" s="3">
        <v>791</v>
      </c>
      <c r="C23" s="51" t="s">
        <v>253</v>
      </c>
      <c r="D23" s="22">
        <v>200</v>
      </c>
      <c r="E23" s="56">
        <v>512.1</v>
      </c>
      <c r="F23" s="9"/>
    </row>
    <row r="24" spans="1:6" s="7" customFormat="1" ht="18.75">
      <c r="A24" s="20" t="s">
        <v>78</v>
      </c>
      <c r="B24" s="4">
        <v>791</v>
      </c>
      <c r="C24" s="51" t="s">
        <v>253</v>
      </c>
      <c r="D24" s="22">
        <v>800</v>
      </c>
      <c r="E24" s="56">
        <v>27.8</v>
      </c>
      <c r="F24" s="9"/>
    </row>
    <row r="25" spans="1:6" s="11" customFormat="1" ht="18.75">
      <c r="A25" s="25" t="s">
        <v>83</v>
      </c>
      <c r="B25" s="3">
        <v>791</v>
      </c>
      <c r="C25" s="50">
        <v>9900000000</v>
      </c>
      <c r="D25" s="50"/>
      <c r="E25" s="61">
        <f>E26</f>
        <v>1</v>
      </c>
      <c r="F25" s="9"/>
    </row>
    <row r="26" spans="1:6" s="11" customFormat="1" ht="18.75">
      <c r="A26" s="20" t="s">
        <v>84</v>
      </c>
      <c r="B26" s="3">
        <v>791</v>
      </c>
      <c r="C26" s="22">
        <v>9900007500</v>
      </c>
      <c r="D26" s="22"/>
      <c r="E26" s="56">
        <f>E27</f>
        <v>1</v>
      </c>
      <c r="F26" s="9"/>
    </row>
    <row r="27" spans="1:6" s="11" customFormat="1" ht="18.75">
      <c r="A27" s="20" t="s">
        <v>78</v>
      </c>
      <c r="B27" s="3">
        <v>791</v>
      </c>
      <c r="C27" s="22">
        <v>9900007500</v>
      </c>
      <c r="D27" s="22">
        <v>800</v>
      </c>
      <c r="E27" s="56">
        <v>1</v>
      </c>
      <c r="F27" s="9"/>
    </row>
    <row r="28" spans="1:5" s="8" customFormat="1" ht="37.5">
      <c r="A28" s="25" t="s">
        <v>256</v>
      </c>
      <c r="B28" s="4">
        <v>791</v>
      </c>
      <c r="C28" s="50"/>
      <c r="D28" s="50"/>
      <c r="E28" s="61">
        <f>SUM(E30:E31)</f>
        <v>512.9</v>
      </c>
    </row>
    <row r="29" spans="1:5" s="8" customFormat="1" ht="56.25">
      <c r="A29" s="20" t="s">
        <v>270</v>
      </c>
      <c r="B29" s="3">
        <v>791</v>
      </c>
      <c r="C29" s="50"/>
      <c r="D29" s="50"/>
      <c r="E29" s="61">
        <f>SUM(E30:E31)</f>
        <v>512.9</v>
      </c>
    </row>
    <row r="30" spans="1:5" ht="37.5">
      <c r="A30" s="20" t="s">
        <v>77</v>
      </c>
      <c r="B30" s="3">
        <v>791</v>
      </c>
      <c r="C30" s="22">
        <v>1200002040</v>
      </c>
      <c r="D30" s="22">
        <v>200</v>
      </c>
      <c r="E30" s="99">
        <v>447</v>
      </c>
    </row>
    <row r="31" spans="1:5" ht="18.75">
      <c r="A31" s="20" t="s">
        <v>78</v>
      </c>
      <c r="B31" s="3">
        <v>791</v>
      </c>
      <c r="C31" s="22">
        <v>1200092360</v>
      </c>
      <c r="D31" s="22">
        <v>800</v>
      </c>
      <c r="E31" s="99">
        <v>65.9</v>
      </c>
    </row>
    <row r="32" spans="1:6" s="11" customFormat="1" ht="18.75">
      <c r="A32" s="25" t="s">
        <v>83</v>
      </c>
      <c r="B32" s="3">
        <v>791</v>
      </c>
      <c r="C32" s="50">
        <v>9900000000</v>
      </c>
      <c r="D32" s="50"/>
      <c r="E32" s="61">
        <f>E33</f>
        <v>54.7</v>
      </c>
      <c r="F32" s="9"/>
    </row>
    <row r="33" spans="1:6" s="8" customFormat="1" ht="75">
      <c r="A33" s="20" t="s">
        <v>212</v>
      </c>
      <c r="B33" s="4">
        <v>791</v>
      </c>
      <c r="C33" s="22">
        <v>9900051180</v>
      </c>
      <c r="D33" s="22"/>
      <c r="E33" s="56">
        <f>E34</f>
        <v>54.7</v>
      </c>
      <c r="F33" s="9"/>
    </row>
    <row r="34" spans="1:6" ht="18.75">
      <c r="A34" s="20" t="s">
        <v>97</v>
      </c>
      <c r="B34" s="3">
        <v>791</v>
      </c>
      <c r="C34" s="22">
        <v>9900051180</v>
      </c>
      <c r="D34" s="22">
        <v>100</v>
      </c>
      <c r="E34" s="56">
        <v>54.7</v>
      </c>
      <c r="F34" s="8"/>
    </row>
    <row r="35" spans="1:5" ht="93.75">
      <c r="A35" s="25" t="s">
        <v>289</v>
      </c>
      <c r="B35" s="3">
        <v>791</v>
      </c>
      <c r="C35" s="50">
        <v>1600000000</v>
      </c>
      <c r="D35" s="50"/>
      <c r="E35" s="61">
        <f>E36</f>
        <v>114.1</v>
      </c>
    </row>
    <row r="36" spans="1:6" ht="37.5">
      <c r="A36" s="20" t="s">
        <v>215</v>
      </c>
      <c r="B36" s="3">
        <v>791</v>
      </c>
      <c r="C36" s="22">
        <v>1600024300</v>
      </c>
      <c r="D36" s="22"/>
      <c r="E36" s="56">
        <f>E37</f>
        <v>114.1</v>
      </c>
      <c r="F36" s="8"/>
    </row>
    <row r="37" spans="1:5" ht="37.5">
      <c r="A37" s="20" t="s">
        <v>77</v>
      </c>
      <c r="B37" s="3">
        <v>791</v>
      </c>
      <c r="C37" s="22">
        <v>1600024300</v>
      </c>
      <c r="D37" s="22">
        <v>200</v>
      </c>
      <c r="E37" s="56">
        <v>114.1</v>
      </c>
    </row>
    <row r="38" spans="1:6" ht="75">
      <c r="A38" s="111" t="s">
        <v>290</v>
      </c>
      <c r="B38" s="3">
        <v>791</v>
      </c>
      <c r="C38" s="50">
        <v>2100000000</v>
      </c>
      <c r="D38" s="50"/>
      <c r="E38" s="61">
        <f>E39+E41</f>
        <v>170</v>
      </c>
      <c r="F38" s="8"/>
    </row>
    <row r="39" spans="1:6" s="8" customFormat="1" ht="18.75">
      <c r="A39" s="20" t="s">
        <v>216</v>
      </c>
      <c r="B39" s="4">
        <v>791</v>
      </c>
      <c r="C39" s="22">
        <v>2100003150</v>
      </c>
      <c r="D39" s="22"/>
      <c r="E39" s="56">
        <f>E40</f>
        <v>170</v>
      </c>
      <c r="F39" s="9"/>
    </row>
    <row r="40" spans="1:5" ht="37.5">
      <c r="A40" s="20" t="s">
        <v>77</v>
      </c>
      <c r="B40" s="3">
        <v>791</v>
      </c>
      <c r="C40" s="22">
        <v>2100003150</v>
      </c>
      <c r="D40" s="22">
        <v>200</v>
      </c>
      <c r="E40" s="56">
        <v>170</v>
      </c>
    </row>
    <row r="41" spans="1:6" ht="93.75" hidden="1">
      <c r="A41" s="20" t="s">
        <v>222</v>
      </c>
      <c r="B41" s="3">
        <v>791</v>
      </c>
      <c r="C41" s="22">
        <v>21000074040</v>
      </c>
      <c r="D41" s="22"/>
      <c r="E41" s="56">
        <f>E42</f>
        <v>0</v>
      </c>
      <c r="F41" s="8"/>
    </row>
    <row r="42" spans="1:5" ht="37.5" hidden="1">
      <c r="A42" s="20" t="s">
        <v>77</v>
      </c>
      <c r="B42" s="3">
        <v>791</v>
      </c>
      <c r="C42" s="22">
        <v>21000074040</v>
      </c>
      <c r="D42" s="22">
        <v>200</v>
      </c>
      <c r="E42" s="56">
        <v>0</v>
      </c>
    </row>
    <row r="43" spans="1:5" ht="109.5" customHeight="1">
      <c r="A43" s="25" t="s">
        <v>249</v>
      </c>
      <c r="B43" s="3">
        <v>791</v>
      </c>
      <c r="C43" s="50">
        <v>2000000000</v>
      </c>
      <c r="D43" s="50"/>
      <c r="E43" s="61">
        <f>E44+E47+E52</f>
        <v>1096.5</v>
      </c>
    </row>
    <row r="44" spans="1:5" ht="18.75">
      <c r="A44" s="20" t="s">
        <v>103</v>
      </c>
      <c r="B44" s="3">
        <v>791</v>
      </c>
      <c r="C44" s="114" t="s">
        <v>288</v>
      </c>
      <c r="D44" s="22"/>
      <c r="E44" s="56">
        <f>E45+E46</f>
        <v>41</v>
      </c>
    </row>
    <row r="45" spans="1:6" s="8" customFormat="1" ht="37.5">
      <c r="A45" s="20" t="s">
        <v>77</v>
      </c>
      <c r="B45" s="4">
        <v>791</v>
      </c>
      <c r="C45" s="114" t="s">
        <v>288</v>
      </c>
      <c r="D45" s="22">
        <v>200</v>
      </c>
      <c r="E45" s="99">
        <v>32</v>
      </c>
      <c r="F45" s="9"/>
    </row>
    <row r="46" spans="1:6" s="8" customFormat="1" ht="18.75" customHeight="1">
      <c r="A46" s="20" t="s">
        <v>78</v>
      </c>
      <c r="B46" s="4">
        <v>791</v>
      </c>
      <c r="C46" s="114" t="s">
        <v>288</v>
      </c>
      <c r="D46" s="22">
        <v>800</v>
      </c>
      <c r="E46" s="99">
        <v>9</v>
      </c>
      <c r="F46" s="9"/>
    </row>
    <row r="47" spans="1:5" ht="21.75" customHeight="1">
      <c r="A47" s="20" t="s">
        <v>94</v>
      </c>
      <c r="B47" s="3">
        <v>791</v>
      </c>
      <c r="C47" s="10"/>
      <c r="D47" s="10"/>
      <c r="E47" s="56">
        <f>E48+E51</f>
        <v>555.5</v>
      </c>
    </row>
    <row r="48" spans="1:6" s="8" customFormat="1" ht="37.5">
      <c r="A48" s="20" t="s">
        <v>96</v>
      </c>
      <c r="B48" s="4">
        <v>791</v>
      </c>
      <c r="C48" s="22">
        <v>2000006050</v>
      </c>
      <c r="D48" s="22"/>
      <c r="E48" s="56">
        <f>E49+E50</f>
        <v>542.5</v>
      </c>
      <c r="F48" s="9"/>
    </row>
    <row r="49" spans="1:5" ht="97.5" customHeight="1">
      <c r="A49" s="20" t="s">
        <v>76</v>
      </c>
      <c r="B49" s="3">
        <v>791</v>
      </c>
      <c r="C49" s="22">
        <v>2000006050</v>
      </c>
      <c r="D49" s="22">
        <v>100</v>
      </c>
      <c r="E49" s="56">
        <v>226.2</v>
      </c>
    </row>
    <row r="50" spans="1:6" ht="37.5">
      <c r="A50" s="20" t="s">
        <v>77</v>
      </c>
      <c r="B50" s="3">
        <v>791</v>
      </c>
      <c r="C50" s="22">
        <v>2000006050</v>
      </c>
      <c r="D50" s="22">
        <v>200</v>
      </c>
      <c r="E50" s="56">
        <v>316.3</v>
      </c>
      <c r="F50" s="8"/>
    </row>
    <row r="51" spans="1:6" ht="37.5">
      <c r="A51" s="20" t="s">
        <v>77</v>
      </c>
      <c r="B51" s="3">
        <v>791</v>
      </c>
      <c r="C51" s="94">
        <v>2000006400</v>
      </c>
      <c r="D51" s="22">
        <v>200</v>
      </c>
      <c r="E51" s="56">
        <v>13</v>
      </c>
      <c r="F51" s="8"/>
    </row>
    <row r="52" spans="1:5" s="48" customFormat="1" ht="37.5">
      <c r="A52" s="68" t="s">
        <v>254</v>
      </c>
      <c r="B52" s="3">
        <v>791</v>
      </c>
      <c r="C52" s="22">
        <v>2000074040</v>
      </c>
      <c r="D52" s="22"/>
      <c r="E52" s="56">
        <f>E53</f>
        <v>500</v>
      </c>
    </row>
    <row r="53" spans="1:5" s="48" customFormat="1" ht="37.5">
      <c r="A53" s="20" t="s">
        <v>77</v>
      </c>
      <c r="B53" s="3">
        <v>791</v>
      </c>
      <c r="C53" s="22">
        <v>2000074040</v>
      </c>
      <c r="D53" s="22">
        <v>200</v>
      </c>
      <c r="E53" s="56">
        <v>500</v>
      </c>
    </row>
  </sheetData>
  <sheetProtection/>
  <mergeCells count="15">
    <mergeCell ref="A6:E6"/>
    <mergeCell ref="A1:E1"/>
    <mergeCell ref="A2:E2"/>
    <mergeCell ref="A3:E3"/>
    <mergeCell ref="A4:E4"/>
    <mergeCell ref="A5:E5"/>
    <mergeCell ref="A7:E7"/>
    <mergeCell ref="A8:E8"/>
    <mergeCell ref="A9:E9"/>
    <mergeCell ref="A10:E10"/>
    <mergeCell ref="A11:A12"/>
    <mergeCell ref="B11:B12"/>
    <mergeCell ref="C11:C12"/>
    <mergeCell ref="D11:D12"/>
    <mergeCell ref="E11:E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59" r:id="rId1"/>
</worksheet>
</file>

<file path=xl/worksheets/sheet11.xml><?xml version="1.0" encoding="utf-8"?>
<worksheet xmlns="http://schemas.openxmlformats.org/spreadsheetml/2006/main" xmlns:r="http://schemas.openxmlformats.org/officeDocument/2006/relationships">
  <sheetPr>
    <pageSetUpPr fitToPage="1"/>
  </sheetPr>
  <dimension ref="A1:F59"/>
  <sheetViews>
    <sheetView tabSelected="1" zoomScale="80" zoomScaleNormal="80" zoomScalePageLayoutView="0" workbookViewId="0" topLeftCell="A1">
      <selection activeCell="G12" sqref="G12"/>
    </sheetView>
  </sheetViews>
  <sheetFormatPr defaultColWidth="14.421875" defaultRowHeight="15"/>
  <cols>
    <col min="1" max="1" width="55.7109375" style="11" customWidth="1"/>
    <col min="2" max="2" width="7.8515625" style="63" customWidth="1"/>
    <col min="3" max="3" width="19.8515625" style="9" customWidth="1"/>
    <col min="4" max="4" width="8.28125" style="9" customWidth="1"/>
    <col min="5" max="5" width="12.8515625" style="41" customWidth="1"/>
    <col min="6" max="6" width="11.421875" style="9" customWidth="1"/>
    <col min="7" max="251" width="9.140625" style="9" customWidth="1"/>
    <col min="252" max="252" width="55.7109375" style="9" customWidth="1"/>
    <col min="253" max="253" width="13.00390625" style="9" customWidth="1"/>
    <col min="254" max="254" width="12.00390625" style="9" customWidth="1"/>
    <col min="255" max="255" width="8.28125" style="9" customWidth="1"/>
    <col min="256" max="16384" width="14.421875" style="9" customWidth="1"/>
  </cols>
  <sheetData>
    <row r="1" spans="1:6" s="6" customFormat="1" ht="18.75">
      <c r="A1" s="145" t="s">
        <v>101</v>
      </c>
      <c r="B1" s="145"/>
      <c r="C1" s="145"/>
      <c r="D1" s="145"/>
      <c r="E1" s="145"/>
      <c r="F1" s="145"/>
    </row>
    <row r="2" spans="1:6" s="6" customFormat="1" ht="18.75" customHeight="1">
      <c r="A2" s="145" t="s">
        <v>245</v>
      </c>
      <c r="B2" s="145"/>
      <c r="C2" s="145"/>
      <c r="D2" s="145"/>
      <c r="E2" s="145"/>
      <c r="F2" s="145"/>
    </row>
    <row r="3" spans="1:6" s="6" customFormat="1" ht="18.75" customHeight="1">
      <c r="A3" s="145" t="s">
        <v>11</v>
      </c>
      <c r="B3" s="145"/>
      <c r="C3" s="145"/>
      <c r="D3" s="145"/>
      <c r="E3" s="145"/>
      <c r="F3" s="145"/>
    </row>
    <row r="4" spans="1:6" s="6" customFormat="1" ht="18.75">
      <c r="A4" s="156" t="s">
        <v>271</v>
      </c>
      <c r="B4" s="156"/>
      <c r="C4" s="156"/>
      <c r="D4" s="156"/>
      <c r="E4" s="156"/>
      <c r="F4" s="156"/>
    </row>
    <row r="5" spans="1:6" s="6" customFormat="1" ht="18.75" customHeight="1">
      <c r="A5" s="145" t="s">
        <v>246</v>
      </c>
      <c r="B5" s="145"/>
      <c r="C5" s="145"/>
      <c r="D5" s="145"/>
      <c r="E5" s="145"/>
      <c r="F5" s="145"/>
    </row>
    <row r="6" spans="1:6" s="6" customFormat="1" ht="18.75" customHeight="1">
      <c r="A6" s="145" t="s">
        <v>11</v>
      </c>
      <c r="B6" s="145"/>
      <c r="C6" s="145"/>
      <c r="D6" s="145"/>
      <c r="E6" s="145"/>
      <c r="F6" s="145"/>
    </row>
    <row r="7" spans="1:6" s="6" customFormat="1" ht="18.75" customHeight="1">
      <c r="A7" s="145" t="s">
        <v>272</v>
      </c>
      <c r="B7" s="145"/>
      <c r="C7" s="145"/>
      <c r="D7" s="145"/>
      <c r="E7" s="145"/>
      <c r="F7" s="145"/>
    </row>
    <row r="8" spans="1:5" ht="18.75">
      <c r="A8" s="146"/>
      <c r="B8" s="146"/>
      <c r="C8" s="146"/>
      <c r="D8" s="146"/>
      <c r="E8" s="146"/>
    </row>
    <row r="9" spans="1:6" ht="60.75" customHeight="1">
      <c r="A9" s="147" t="s">
        <v>275</v>
      </c>
      <c r="B9" s="147"/>
      <c r="C9" s="147"/>
      <c r="D9" s="147"/>
      <c r="E9" s="147"/>
      <c r="F9" s="147"/>
    </row>
    <row r="10" spans="1:6" s="11" customFormat="1" ht="15.75">
      <c r="A10" s="141"/>
      <c r="B10" s="141"/>
      <c r="C10" s="141"/>
      <c r="D10" s="141"/>
      <c r="E10" s="141"/>
      <c r="F10" s="141"/>
    </row>
    <row r="11" spans="1:6" s="11" customFormat="1" ht="15.75">
      <c r="A11" s="142" t="s">
        <v>68</v>
      </c>
      <c r="B11" s="149" t="s">
        <v>102</v>
      </c>
      <c r="C11" s="142" t="s">
        <v>70</v>
      </c>
      <c r="D11" s="142" t="s">
        <v>71</v>
      </c>
      <c r="E11" s="144" t="s">
        <v>104</v>
      </c>
      <c r="F11" s="144"/>
    </row>
    <row r="12" spans="1:6" s="11" customFormat="1" ht="18.75">
      <c r="A12" s="143"/>
      <c r="B12" s="150"/>
      <c r="C12" s="143"/>
      <c r="D12" s="143"/>
      <c r="E12" s="34" t="s">
        <v>276</v>
      </c>
      <c r="F12" s="71" t="s">
        <v>277</v>
      </c>
    </row>
    <row r="13" spans="1:6" s="11" customFormat="1" ht="18.75">
      <c r="A13" s="5">
        <v>1</v>
      </c>
      <c r="B13" s="64">
        <v>2</v>
      </c>
      <c r="C13" s="5">
        <v>3</v>
      </c>
      <c r="D13" s="5">
        <v>4</v>
      </c>
      <c r="E13" s="13">
        <v>5</v>
      </c>
      <c r="F13" s="5">
        <v>6</v>
      </c>
    </row>
    <row r="14" spans="1:6" s="63" customFormat="1" ht="18.75">
      <c r="A14" s="25" t="s">
        <v>29</v>
      </c>
      <c r="B14" s="12"/>
      <c r="C14" s="50"/>
      <c r="D14" s="50"/>
      <c r="E14" s="113">
        <f>E15</f>
        <v>4082.7</v>
      </c>
      <c r="F14" s="54">
        <f>F15</f>
        <v>4088.7</v>
      </c>
    </row>
    <row r="15" spans="1:6" s="11" customFormat="1" ht="75">
      <c r="A15" s="25" t="s">
        <v>250</v>
      </c>
      <c r="B15" s="12">
        <v>791</v>
      </c>
      <c r="C15" s="50"/>
      <c r="D15" s="50"/>
      <c r="E15" s="54">
        <f>E16+E20+E25+E28+E32+E35+E39+E44+E58</f>
        <v>4082.7</v>
      </c>
      <c r="F15" s="54">
        <f>F16+F19+F25+F28+F32+F35+F39+F44+F58</f>
        <v>4088.7</v>
      </c>
    </row>
    <row r="16" spans="1:6" s="11" customFormat="1" ht="112.5">
      <c r="A16" s="25" t="s">
        <v>247</v>
      </c>
      <c r="B16" s="12">
        <v>791</v>
      </c>
      <c r="C16" s="49" t="s">
        <v>251</v>
      </c>
      <c r="D16" s="50"/>
      <c r="E16" s="61">
        <f>E17</f>
        <v>620.3</v>
      </c>
      <c r="F16" s="61">
        <f>F17</f>
        <v>620.3</v>
      </c>
    </row>
    <row r="17" spans="1:6" s="11" customFormat="1" ht="18.75">
      <c r="A17" s="20" t="s">
        <v>224</v>
      </c>
      <c r="B17" s="12">
        <v>791</v>
      </c>
      <c r="C17" s="51" t="s">
        <v>252</v>
      </c>
      <c r="D17" s="22"/>
      <c r="E17" s="56">
        <f>E18</f>
        <v>620.3</v>
      </c>
      <c r="F17" s="56">
        <f>F18</f>
        <v>620.3</v>
      </c>
    </row>
    <row r="18" spans="1:6" s="11" customFormat="1" ht="93.75" customHeight="1">
      <c r="A18" s="20" t="s">
        <v>76</v>
      </c>
      <c r="B18" s="39">
        <v>791</v>
      </c>
      <c r="C18" s="51" t="s">
        <v>252</v>
      </c>
      <c r="D18" s="22">
        <v>100</v>
      </c>
      <c r="E18" s="56">
        <v>620.3</v>
      </c>
      <c r="F18" s="56">
        <v>620.3</v>
      </c>
    </row>
    <row r="19" spans="1:6" s="11" customFormat="1" ht="75.75" customHeight="1">
      <c r="A19" s="20" t="s">
        <v>79</v>
      </c>
      <c r="B19" s="39">
        <v>791</v>
      </c>
      <c r="C19" s="22"/>
      <c r="D19" s="22"/>
      <c r="E19" s="56">
        <f>E20</f>
        <v>1505.2</v>
      </c>
      <c r="F19" s="56">
        <f>F20</f>
        <v>1505.2</v>
      </c>
    </row>
    <row r="20" spans="1:6" s="11" customFormat="1" ht="112.5">
      <c r="A20" s="25" t="s">
        <v>248</v>
      </c>
      <c r="B20" s="39">
        <v>730</v>
      </c>
      <c r="C20" s="49" t="s">
        <v>251</v>
      </c>
      <c r="D20" s="50"/>
      <c r="E20" s="61">
        <f>E21</f>
        <v>1505.2</v>
      </c>
      <c r="F20" s="61">
        <f>F21</f>
        <v>1505.2</v>
      </c>
    </row>
    <row r="21" spans="1:6" s="11" customFormat="1" ht="37.5">
      <c r="A21" s="20" t="s">
        <v>75</v>
      </c>
      <c r="B21" s="12">
        <v>791</v>
      </c>
      <c r="C21" s="51" t="s">
        <v>253</v>
      </c>
      <c r="D21" s="22"/>
      <c r="E21" s="56">
        <f>E22+E23+E24</f>
        <v>1505.2</v>
      </c>
      <c r="F21" s="56">
        <f>F22+F23+F24</f>
        <v>1505.2</v>
      </c>
    </row>
    <row r="22" spans="1:6" s="7" customFormat="1" ht="93.75" customHeight="1">
      <c r="A22" s="20" t="s">
        <v>76</v>
      </c>
      <c r="B22" s="39">
        <v>791</v>
      </c>
      <c r="C22" s="51" t="s">
        <v>253</v>
      </c>
      <c r="D22" s="22">
        <v>100</v>
      </c>
      <c r="E22" s="56">
        <v>965.3</v>
      </c>
      <c r="F22" s="56">
        <v>965.3</v>
      </c>
    </row>
    <row r="23" spans="1:6" s="11" customFormat="1" ht="37.5">
      <c r="A23" s="20" t="s">
        <v>77</v>
      </c>
      <c r="B23" s="39">
        <v>791</v>
      </c>
      <c r="C23" s="51" t="s">
        <v>253</v>
      </c>
      <c r="D23" s="22">
        <v>200</v>
      </c>
      <c r="E23" s="56">
        <v>512.1</v>
      </c>
      <c r="F23" s="56">
        <v>512.1</v>
      </c>
    </row>
    <row r="24" spans="1:6" s="11" customFormat="1" ht="18.75">
      <c r="A24" s="20" t="s">
        <v>78</v>
      </c>
      <c r="B24" s="12">
        <v>791</v>
      </c>
      <c r="C24" s="51" t="s">
        <v>253</v>
      </c>
      <c r="D24" s="22">
        <v>800</v>
      </c>
      <c r="E24" s="56">
        <v>27.8</v>
      </c>
      <c r="F24" s="56">
        <v>27.8</v>
      </c>
    </row>
    <row r="25" spans="1:6" s="11" customFormat="1" ht="18.75">
      <c r="A25" s="25" t="s">
        <v>83</v>
      </c>
      <c r="B25" s="39">
        <v>791</v>
      </c>
      <c r="C25" s="50">
        <v>9900000000</v>
      </c>
      <c r="D25" s="50"/>
      <c r="E25" s="61">
        <f>E26</f>
        <v>1</v>
      </c>
      <c r="F25" s="61">
        <f>F26</f>
        <v>1</v>
      </c>
    </row>
    <row r="26" spans="1:6" s="11" customFormat="1" ht="18.75">
      <c r="A26" s="20" t="s">
        <v>84</v>
      </c>
      <c r="B26" s="39">
        <v>791</v>
      </c>
      <c r="C26" s="22">
        <v>9900007500</v>
      </c>
      <c r="D26" s="22"/>
      <c r="E26" s="56">
        <f>E27</f>
        <v>1</v>
      </c>
      <c r="F26" s="56">
        <f>F27</f>
        <v>1</v>
      </c>
    </row>
    <row r="27" spans="1:6" s="8" customFormat="1" ht="18.75">
      <c r="A27" s="20" t="s">
        <v>78</v>
      </c>
      <c r="B27" s="39">
        <v>791</v>
      </c>
      <c r="C27" s="22">
        <v>9900007500</v>
      </c>
      <c r="D27" s="22">
        <v>800</v>
      </c>
      <c r="E27" s="56">
        <v>1</v>
      </c>
      <c r="F27" s="56">
        <v>1</v>
      </c>
    </row>
    <row r="28" spans="1:6" s="8" customFormat="1" ht="37.5">
      <c r="A28" s="25" t="s">
        <v>256</v>
      </c>
      <c r="B28" s="4">
        <v>791</v>
      </c>
      <c r="C28" s="50"/>
      <c r="D28" s="50"/>
      <c r="E28" s="61">
        <f>SUM(E30:E31)</f>
        <v>512.9</v>
      </c>
      <c r="F28" s="61">
        <f>SUM(F30:F31)</f>
        <v>512.9</v>
      </c>
    </row>
    <row r="29" spans="1:6" s="8" customFormat="1" ht="56.25">
      <c r="A29" s="20" t="s">
        <v>270</v>
      </c>
      <c r="B29" s="3">
        <v>791</v>
      </c>
      <c r="C29" s="50"/>
      <c r="D29" s="50"/>
      <c r="E29" s="61">
        <f>SUM(E30:E31)</f>
        <v>512.9</v>
      </c>
      <c r="F29" s="61">
        <f>SUM(F30:F31)</f>
        <v>512.9</v>
      </c>
    </row>
    <row r="30" spans="1:6" ht="37.5">
      <c r="A30" s="20" t="s">
        <v>77</v>
      </c>
      <c r="B30" s="3">
        <v>791</v>
      </c>
      <c r="C30" s="22">
        <v>1200002040</v>
      </c>
      <c r="D30" s="22">
        <v>200</v>
      </c>
      <c r="E30" s="99">
        <v>447</v>
      </c>
      <c r="F30" s="99">
        <v>447</v>
      </c>
    </row>
    <row r="31" spans="1:6" ht="18.75">
      <c r="A31" s="20" t="s">
        <v>78</v>
      </c>
      <c r="B31" s="3">
        <v>791</v>
      </c>
      <c r="C31" s="22">
        <v>1200092360</v>
      </c>
      <c r="D31" s="22">
        <v>800</v>
      </c>
      <c r="E31" s="99">
        <v>65.9</v>
      </c>
      <c r="F31" s="99">
        <v>65.9</v>
      </c>
    </row>
    <row r="32" spans="1:6" ht="18.75">
      <c r="A32" s="25" t="s">
        <v>83</v>
      </c>
      <c r="B32" s="39">
        <v>791</v>
      </c>
      <c r="C32" s="50">
        <v>9900000000</v>
      </c>
      <c r="D32" s="50"/>
      <c r="E32" s="61">
        <f>E33</f>
        <v>55.3</v>
      </c>
      <c r="F32" s="61">
        <f>F33</f>
        <v>57</v>
      </c>
    </row>
    <row r="33" spans="1:6" ht="75">
      <c r="A33" s="20" t="s">
        <v>212</v>
      </c>
      <c r="B33" s="12">
        <v>791</v>
      </c>
      <c r="C33" s="22">
        <v>9900051180</v>
      </c>
      <c r="D33" s="22"/>
      <c r="E33" s="56">
        <f>E34</f>
        <v>55.3</v>
      </c>
      <c r="F33" s="56">
        <f>F34</f>
        <v>57</v>
      </c>
    </row>
    <row r="34" spans="1:6" ht="18.75">
      <c r="A34" s="20" t="s">
        <v>97</v>
      </c>
      <c r="B34" s="39">
        <v>791</v>
      </c>
      <c r="C34" s="22">
        <v>9900051180</v>
      </c>
      <c r="D34" s="22">
        <v>100</v>
      </c>
      <c r="E34" s="56">
        <v>55.3</v>
      </c>
      <c r="F34" s="56">
        <v>57</v>
      </c>
    </row>
    <row r="35" spans="1:6" s="8" customFormat="1" ht="93.75">
      <c r="A35" s="25" t="s">
        <v>289</v>
      </c>
      <c r="B35" s="39">
        <v>791</v>
      </c>
      <c r="C35" s="50">
        <v>1600000000</v>
      </c>
      <c r="D35" s="50"/>
      <c r="E35" s="61">
        <f>E36</f>
        <v>114.1</v>
      </c>
      <c r="F35" s="61">
        <f>F36</f>
        <v>114.1</v>
      </c>
    </row>
    <row r="36" spans="1:6" ht="36" customHeight="1">
      <c r="A36" s="20" t="s">
        <v>215</v>
      </c>
      <c r="B36" s="39">
        <v>791</v>
      </c>
      <c r="C36" s="22">
        <v>1600024300</v>
      </c>
      <c r="D36" s="22"/>
      <c r="E36" s="56">
        <f>E37+E38</f>
        <v>114.1</v>
      </c>
      <c r="F36" s="56">
        <f>F37+F38</f>
        <v>114.1</v>
      </c>
    </row>
    <row r="37" spans="1:6" ht="94.5" customHeight="1" hidden="1">
      <c r="A37" s="20" t="s">
        <v>76</v>
      </c>
      <c r="B37" s="12">
        <v>791</v>
      </c>
      <c r="C37" s="22">
        <v>1600024300</v>
      </c>
      <c r="D37" s="22">
        <v>100</v>
      </c>
      <c r="E37" s="56"/>
      <c r="F37" s="56"/>
    </row>
    <row r="38" spans="1:6" s="8" customFormat="1" ht="37.5">
      <c r="A38" s="20" t="s">
        <v>77</v>
      </c>
      <c r="B38" s="39">
        <v>791</v>
      </c>
      <c r="C38" s="22">
        <v>1600024300</v>
      </c>
      <c r="D38" s="22">
        <v>200</v>
      </c>
      <c r="E38" s="56">
        <v>114.1</v>
      </c>
      <c r="F38" s="56">
        <v>114.1</v>
      </c>
    </row>
    <row r="39" spans="1:6" ht="75">
      <c r="A39" s="111" t="s">
        <v>290</v>
      </c>
      <c r="B39" s="39">
        <v>791</v>
      </c>
      <c r="C39" s="50">
        <v>2100000000</v>
      </c>
      <c r="D39" s="50"/>
      <c r="E39" s="61">
        <f>E40+E42</f>
        <v>170</v>
      </c>
      <c r="F39" s="61">
        <f>F40+F42</f>
        <v>170</v>
      </c>
    </row>
    <row r="40" spans="1:6" ht="18.75">
      <c r="A40" s="20" t="s">
        <v>216</v>
      </c>
      <c r="B40" s="12">
        <v>791</v>
      </c>
      <c r="C40" s="22">
        <v>2100003150</v>
      </c>
      <c r="D40" s="22"/>
      <c r="E40" s="56">
        <f>E41</f>
        <v>170</v>
      </c>
      <c r="F40" s="56">
        <f>F41</f>
        <v>170</v>
      </c>
    </row>
    <row r="41" spans="1:6" ht="36.75" customHeight="1">
      <c r="A41" s="20" t="s">
        <v>77</v>
      </c>
      <c r="B41" s="39">
        <v>791</v>
      </c>
      <c r="C41" s="22">
        <v>2100003150</v>
      </c>
      <c r="D41" s="22">
        <v>200</v>
      </c>
      <c r="E41" s="56">
        <v>170</v>
      </c>
      <c r="F41" s="56">
        <v>170</v>
      </c>
    </row>
    <row r="42" spans="1:6" ht="93.75" hidden="1">
      <c r="A42" s="20" t="s">
        <v>222</v>
      </c>
      <c r="B42" s="39">
        <v>791</v>
      </c>
      <c r="C42" s="22">
        <v>21000074040</v>
      </c>
      <c r="D42" s="22"/>
      <c r="E42" s="56">
        <f>E43</f>
        <v>0</v>
      </c>
      <c r="F42" s="56">
        <f>F43</f>
        <v>0</v>
      </c>
    </row>
    <row r="43" spans="1:6" ht="37.5" hidden="1">
      <c r="A43" s="20" t="s">
        <v>77</v>
      </c>
      <c r="B43" s="39">
        <v>791</v>
      </c>
      <c r="C43" s="22">
        <v>21000074040</v>
      </c>
      <c r="D43" s="22">
        <v>200</v>
      </c>
      <c r="E43" s="56">
        <v>0</v>
      </c>
      <c r="F43" s="56">
        <v>0</v>
      </c>
    </row>
    <row r="44" spans="1:6" s="8" customFormat="1" ht="114" customHeight="1">
      <c r="A44" s="25" t="s">
        <v>249</v>
      </c>
      <c r="B44" s="39">
        <v>791</v>
      </c>
      <c r="C44" s="50">
        <v>2000000000</v>
      </c>
      <c r="D44" s="50"/>
      <c r="E44" s="61">
        <f>E48+E51+E56</f>
        <v>1016.7</v>
      </c>
      <c r="F44" s="61">
        <f>F48+F51+F56</f>
        <v>933.7</v>
      </c>
    </row>
    <row r="45" spans="1:6" ht="18.75" hidden="1">
      <c r="A45" s="20" t="s">
        <v>90</v>
      </c>
      <c r="B45" s="39">
        <v>791</v>
      </c>
      <c r="C45" s="22">
        <v>2000003610</v>
      </c>
      <c r="D45" s="22"/>
      <c r="E45" s="56">
        <f>E46</f>
        <v>0</v>
      </c>
      <c r="F45" s="56">
        <f>F46</f>
        <v>0</v>
      </c>
    </row>
    <row r="46" spans="1:6" ht="38.25" customHeight="1" hidden="1">
      <c r="A46" s="20" t="s">
        <v>217</v>
      </c>
      <c r="B46" s="12">
        <v>791</v>
      </c>
      <c r="C46" s="22">
        <v>2000003610</v>
      </c>
      <c r="D46" s="22"/>
      <c r="E46" s="56">
        <f>E47</f>
        <v>0</v>
      </c>
      <c r="F46" s="56">
        <f>F47</f>
        <v>0</v>
      </c>
    </row>
    <row r="47" spans="1:6" s="8" customFormat="1" ht="37.5" hidden="1">
      <c r="A47" s="20" t="s">
        <v>77</v>
      </c>
      <c r="B47" s="39">
        <v>791</v>
      </c>
      <c r="C47" s="22">
        <v>2000003560</v>
      </c>
      <c r="D47" s="22">
        <v>200</v>
      </c>
      <c r="E47" s="56"/>
      <c r="F47" s="56"/>
    </row>
    <row r="48" spans="1:6" ht="18.75">
      <c r="A48" s="20" t="s">
        <v>103</v>
      </c>
      <c r="B48" s="39">
        <v>791</v>
      </c>
      <c r="C48" s="114" t="s">
        <v>288</v>
      </c>
      <c r="D48" s="22"/>
      <c r="E48" s="56">
        <f>SUM(E49:E50)</f>
        <v>41</v>
      </c>
      <c r="F48" s="56">
        <f>SUM(F49:F50)</f>
        <v>41</v>
      </c>
    </row>
    <row r="49" spans="1:6" ht="37.5">
      <c r="A49" s="20" t="s">
        <v>77</v>
      </c>
      <c r="B49" s="12">
        <v>791</v>
      </c>
      <c r="C49" s="114" t="s">
        <v>288</v>
      </c>
      <c r="D49" s="22">
        <v>200</v>
      </c>
      <c r="E49" s="56">
        <v>32</v>
      </c>
      <c r="F49" s="56">
        <v>32</v>
      </c>
    </row>
    <row r="50" spans="1:6" ht="39" customHeight="1">
      <c r="A50" s="20" t="s">
        <v>77</v>
      </c>
      <c r="B50" s="12">
        <v>791</v>
      </c>
      <c r="C50" s="114" t="s">
        <v>288</v>
      </c>
      <c r="D50" s="22">
        <v>800</v>
      </c>
      <c r="E50" s="56">
        <v>9</v>
      </c>
      <c r="F50" s="56">
        <v>9</v>
      </c>
    </row>
    <row r="51" spans="1:6" ht="22.5" customHeight="1">
      <c r="A51" s="20" t="s">
        <v>94</v>
      </c>
      <c r="B51" s="39">
        <v>791</v>
      </c>
      <c r="C51" s="10"/>
      <c r="D51" s="10"/>
      <c r="E51" s="56">
        <f>E52+E55</f>
        <v>475.7</v>
      </c>
      <c r="F51" s="56">
        <f>F52+F55</f>
        <v>392.7</v>
      </c>
    </row>
    <row r="52" spans="1:6" ht="37.5">
      <c r="A52" s="20" t="s">
        <v>96</v>
      </c>
      <c r="B52" s="12">
        <v>791</v>
      </c>
      <c r="C52" s="22">
        <v>2000006050</v>
      </c>
      <c r="D52" s="22"/>
      <c r="E52" s="56">
        <f>E53+E54</f>
        <v>462.7</v>
      </c>
      <c r="F52" s="56">
        <f>F53+F54</f>
        <v>379.7</v>
      </c>
    </row>
    <row r="53" spans="1:6" ht="96.75" customHeight="1">
      <c r="A53" s="20" t="s">
        <v>76</v>
      </c>
      <c r="B53" s="39">
        <v>791</v>
      </c>
      <c r="C53" s="22">
        <v>2000006050</v>
      </c>
      <c r="D53" s="22">
        <v>100</v>
      </c>
      <c r="E53" s="99">
        <v>226.2</v>
      </c>
      <c r="F53" s="99">
        <v>226.2</v>
      </c>
    </row>
    <row r="54" spans="1:6" s="8" customFormat="1" ht="37.5">
      <c r="A54" s="20" t="s">
        <v>77</v>
      </c>
      <c r="B54" s="39">
        <v>791</v>
      </c>
      <c r="C54" s="22">
        <v>2000006050</v>
      </c>
      <c r="D54" s="22">
        <v>200</v>
      </c>
      <c r="E54" s="99">
        <v>236.5</v>
      </c>
      <c r="F54" s="99">
        <v>153.5</v>
      </c>
    </row>
    <row r="55" spans="1:6" s="8" customFormat="1" ht="37.5">
      <c r="A55" s="20" t="s">
        <v>77</v>
      </c>
      <c r="B55" s="39">
        <v>791</v>
      </c>
      <c r="C55" s="94">
        <v>2000006400</v>
      </c>
      <c r="D55" s="22">
        <v>200</v>
      </c>
      <c r="E55" s="99">
        <v>13</v>
      </c>
      <c r="F55" s="99">
        <v>13</v>
      </c>
    </row>
    <row r="56" spans="1:6" ht="37.5">
      <c r="A56" s="68" t="s">
        <v>254</v>
      </c>
      <c r="B56" s="39">
        <v>791</v>
      </c>
      <c r="C56" s="22">
        <v>2000074040</v>
      </c>
      <c r="D56" s="22"/>
      <c r="E56" s="56">
        <f>E57</f>
        <v>500</v>
      </c>
      <c r="F56" s="56">
        <f>F57</f>
        <v>500</v>
      </c>
    </row>
    <row r="57" spans="1:6" ht="37.5">
      <c r="A57" s="20" t="s">
        <v>77</v>
      </c>
      <c r="B57" s="39">
        <v>791</v>
      </c>
      <c r="C57" s="22">
        <v>2000074040</v>
      </c>
      <c r="D57" s="22">
        <v>200</v>
      </c>
      <c r="E57" s="56">
        <v>500</v>
      </c>
      <c r="F57" s="56">
        <v>500</v>
      </c>
    </row>
    <row r="58" spans="1:6" ht="18.75">
      <c r="A58" s="12" t="s">
        <v>99</v>
      </c>
      <c r="B58" s="39">
        <v>791</v>
      </c>
      <c r="C58" s="57">
        <v>9999999</v>
      </c>
      <c r="D58" s="57"/>
      <c r="E58" s="69">
        <f>E59</f>
        <v>87.2</v>
      </c>
      <c r="F58" s="69">
        <f>F59</f>
        <v>174.5</v>
      </c>
    </row>
    <row r="59" spans="1:6" ht="18.75">
      <c r="A59" s="3" t="s">
        <v>100</v>
      </c>
      <c r="B59" s="39">
        <v>791</v>
      </c>
      <c r="C59" s="59">
        <v>9999999</v>
      </c>
      <c r="D59" s="59">
        <v>999</v>
      </c>
      <c r="E59" s="70">
        <v>87.2</v>
      </c>
      <c r="F59" s="70">
        <v>174.5</v>
      </c>
    </row>
  </sheetData>
  <sheetProtection/>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1968503937007874" bottom="0.1968503937007874" header="0.2755905511811024" footer="0.5118110236220472"/>
  <pageSetup fitToHeight="5" fitToWidth="1" horizontalDpi="600" verticalDpi="600" orientation="portrait" paperSize="9" scale="55"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horizontalDpi="180" verticalDpi="18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58"/>
  <sheetViews>
    <sheetView zoomScale="80" zoomScaleNormal="80" zoomScalePageLayoutView="0" workbookViewId="0" topLeftCell="A1">
      <selection activeCell="A4" sqref="A4:C4"/>
    </sheetView>
  </sheetViews>
  <sheetFormatPr defaultColWidth="9.140625" defaultRowHeight="15"/>
  <cols>
    <col min="1" max="1" width="11.00390625" style="15" customWidth="1"/>
    <col min="2" max="2" width="31.7109375" style="15" customWidth="1"/>
    <col min="3" max="3" width="56.28125" style="15" customWidth="1"/>
    <col min="4" max="16384" width="9.140625" style="15" customWidth="1"/>
  </cols>
  <sheetData>
    <row r="1" spans="1:3" s="14" customFormat="1" ht="18.75">
      <c r="A1" s="117" t="s">
        <v>23</v>
      </c>
      <c r="B1" s="117"/>
      <c r="C1" s="117"/>
    </row>
    <row r="2" spans="1:3" s="14" customFormat="1" ht="18.75">
      <c r="A2" s="117" t="s">
        <v>233</v>
      </c>
      <c r="B2" s="117"/>
      <c r="C2" s="117"/>
    </row>
    <row r="3" spans="1:3" s="14" customFormat="1" ht="18.75">
      <c r="A3" s="117" t="s">
        <v>11</v>
      </c>
      <c r="B3" s="117"/>
      <c r="C3" s="117"/>
    </row>
    <row r="4" spans="1:3" s="14" customFormat="1" ht="18.75" customHeight="1">
      <c r="A4" s="153" t="s">
        <v>271</v>
      </c>
      <c r="B4" s="153"/>
      <c r="C4" s="153"/>
    </row>
    <row r="5" spans="1:3" s="14" customFormat="1" ht="18.75">
      <c r="A5" s="117" t="s">
        <v>235</v>
      </c>
      <c r="B5" s="117"/>
      <c r="C5" s="117"/>
    </row>
    <row r="6" spans="1:3" s="14" customFormat="1" ht="18.75">
      <c r="A6" s="117" t="s">
        <v>11</v>
      </c>
      <c r="B6" s="117"/>
      <c r="C6" s="117"/>
    </row>
    <row r="7" spans="1:3" s="14" customFormat="1" ht="18.75">
      <c r="A7" s="117" t="s">
        <v>272</v>
      </c>
      <c r="B7" s="117"/>
      <c r="C7" s="117"/>
    </row>
    <row r="8" spans="1:3" ht="88.5" customHeight="1">
      <c r="A8" s="122" t="s">
        <v>236</v>
      </c>
      <c r="B8" s="123"/>
      <c r="C8" s="123"/>
    </row>
    <row r="10" spans="1:3" ht="37.5" customHeight="1">
      <c r="A10" s="124" t="s">
        <v>19</v>
      </c>
      <c r="B10" s="124"/>
      <c r="C10" s="124" t="s">
        <v>20</v>
      </c>
    </row>
    <row r="11" spans="1:3" ht="75">
      <c r="A11" s="22" t="s">
        <v>21</v>
      </c>
      <c r="B11" s="22" t="s">
        <v>22</v>
      </c>
      <c r="C11" s="124"/>
    </row>
    <row r="12" spans="1:3" ht="18.75">
      <c r="A12" s="23">
        <v>1</v>
      </c>
      <c r="B12" s="23">
        <v>2</v>
      </c>
      <c r="C12" s="23">
        <v>3</v>
      </c>
    </row>
    <row r="13" spans="1:3" ht="75">
      <c r="A13" s="17">
        <v>791</v>
      </c>
      <c r="B13" s="25"/>
      <c r="C13" s="24" t="s">
        <v>237</v>
      </c>
    </row>
    <row r="14" spans="1:3" ht="131.25">
      <c r="A14" s="19">
        <v>791</v>
      </c>
      <c r="B14" s="20" t="s">
        <v>13</v>
      </c>
      <c r="C14" s="21" t="s">
        <v>14</v>
      </c>
    </row>
    <row r="15" spans="1:3" ht="150">
      <c r="A15" s="19">
        <v>791</v>
      </c>
      <c r="B15" s="20" t="s">
        <v>15</v>
      </c>
      <c r="C15" s="21" t="s">
        <v>105</v>
      </c>
    </row>
    <row r="16" spans="1:3" ht="56.25">
      <c r="A16" s="19">
        <v>791</v>
      </c>
      <c r="B16" s="20" t="s">
        <v>106</v>
      </c>
      <c r="C16" s="21" t="s">
        <v>53</v>
      </c>
    </row>
    <row r="17" spans="1:3" ht="93.75">
      <c r="A17" s="19">
        <v>791</v>
      </c>
      <c r="B17" s="20" t="s">
        <v>107</v>
      </c>
      <c r="C17" s="21" t="s">
        <v>108</v>
      </c>
    </row>
    <row r="18" spans="1:3" ht="56.25">
      <c r="A18" s="19">
        <v>791</v>
      </c>
      <c r="B18" s="20" t="s">
        <v>109</v>
      </c>
      <c r="C18" s="21" t="s">
        <v>110</v>
      </c>
    </row>
    <row r="19" spans="1:3" ht="56.25">
      <c r="A19" s="19">
        <v>791</v>
      </c>
      <c r="B19" s="20" t="s">
        <v>111</v>
      </c>
      <c r="C19" s="21" t="s">
        <v>55</v>
      </c>
    </row>
    <row r="20" spans="1:3" ht="37.5">
      <c r="A20" s="19">
        <v>791</v>
      </c>
      <c r="B20" s="20" t="s">
        <v>112</v>
      </c>
      <c r="C20" s="21" t="s">
        <v>113</v>
      </c>
    </row>
    <row r="21" spans="1:3" ht="112.5">
      <c r="A21" s="19">
        <v>791</v>
      </c>
      <c r="B21" s="20" t="s">
        <v>114</v>
      </c>
      <c r="C21" s="21" t="s">
        <v>115</v>
      </c>
    </row>
    <row r="22" spans="1:3" ht="75">
      <c r="A22" s="19">
        <v>791</v>
      </c>
      <c r="B22" s="20" t="s">
        <v>116</v>
      </c>
      <c r="C22" s="21" t="s">
        <v>117</v>
      </c>
    </row>
    <row r="23" spans="1:3" ht="93.75">
      <c r="A23" s="19">
        <v>791</v>
      </c>
      <c r="B23" s="20" t="s">
        <v>118</v>
      </c>
      <c r="C23" s="21" t="s">
        <v>119</v>
      </c>
    </row>
    <row r="24" spans="1:3" ht="112.5">
      <c r="A24" s="19">
        <v>791</v>
      </c>
      <c r="B24" s="20" t="s">
        <v>120</v>
      </c>
      <c r="C24" s="21" t="s">
        <v>121</v>
      </c>
    </row>
    <row r="25" spans="1:3" ht="56.25">
      <c r="A25" s="19">
        <v>791</v>
      </c>
      <c r="B25" s="20" t="s">
        <v>122</v>
      </c>
      <c r="C25" s="21" t="s">
        <v>57</v>
      </c>
    </row>
    <row r="26" spans="1:3" ht="37.5">
      <c r="A26" s="19">
        <v>791</v>
      </c>
      <c r="B26" s="20" t="s">
        <v>123</v>
      </c>
      <c r="C26" s="21" t="s">
        <v>124</v>
      </c>
    </row>
    <row r="27" spans="1:3" ht="37.5">
      <c r="A27" s="19">
        <v>791</v>
      </c>
      <c r="B27" s="20" t="s">
        <v>125</v>
      </c>
      <c r="C27" s="21" t="s">
        <v>58</v>
      </c>
    </row>
    <row r="28" spans="1:3" ht="37.5">
      <c r="A28" s="19">
        <v>791</v>
      </c>
      <c r="B28" s="20" t="s">
        <v>126</v>
      </c>
      <c r="C28" s="21" t="s">
        <v>127</v>
      </c>
    </row>
    <row r="29" spans="1:3" ht="18.75">
      <c r="A29" s="19">
        <v>791</v>
      </c>
      <c r="B29" s="20" t="s">
        <v>16</v>
      </c>
      <c r="C29" s="21" t="s">
        <v>17</v>
      </c>
    </row>
    <row r="30" spans="1:3" ht="187.5">
      <c r="A30" s="17"/>
      <c r="B30" s="20"/>
      <c r="C30" s="21" t="s">
        <v>238</v>
      </c>
    </row>
    <row r="31" spans="1:3" ht="56.25">
      <c r="A31" s="19"/>
      <c r="B31" s="20" t="s">
        <v>128</v>
      </c>
      <c r="C31" s="21" t="s">
        <v>129</v>
      </c>
    </row>
    <row r="32" spans="1:3" ht="93.75">
      <c r="A32" s="19"/>
      <c r="B32" s="20" t="s">
        <v>130</v>
      </c>
      <c r="C32" s="21" t="s">
        <v>131</v>
      </c>
    </row>
    <row r="33" spans="1:3" ht="75">
      <c r="A33" s="19"/>
      <c r="B33" s="20" t="s">
        <v>132</v>
      </c>
      <c r="C33" s="21" t="s">
        <v>133</v>
      </c>
    </row>
    <row r="34" spans="1:3" ht="56.25">
      <c r="A34" s="19"/>
      <c r="B34" s="20" t="s">
        <v>106</v>
      </c>
      <c r="C34" s="21" t="s">
        <v>53</v>
      </c>
    </row>
    <row r="35" spans="1:3" ht="112.5">
      <c r="A35" s="19"/>
      <c r="B35" s="20" t="s">
        <v>134</v>
      </c>
      <c r="C35" s="21" t="s">
        <v>135</v>
      </c>
    </row>
    <row r="36" spans="1:3" ht="76.5" customHeight="1">
      <c r="A36" s="19"/>
      <c r="B36" s="20" t="s">
        <v>136</v>
      </c>
      <c r="C36" s="21" t="s">
        <v>137</v>
      </c>
    </row>
    <row r="37" spans="1:3" ht="75">
      <c r="A37" s="19"/>
      <c r="B37" s="20" t="s">
        <v>138</v>
      </c>
      <c r="C37" s="21" t="s">
        <v>139</v>
      </c>
    </row>
    <row r="38" spans="1:3" ht="80.25" customHeight="1">
      <c r="A38" s="19"/>
      <c r="B38" s="20" t="s">
        <v>107</v>
      </c>
      <c r="C38" s="21" t="s">
        <v>108</v>
      </c>
    </row>
    <row r="39" spans="1:3" ht="56.25">
      <c r="A39" s="19"/>
      <c r="B39" s="20" t="s">
        <v>109</v>
      </c>
      <c r="C39" s="21" t="s">
        <v>110</v>
      </c>
    </row>
    <row r="40" spans="1:3" ht="56.25">
      <c r="A40" s="19"/>
      <c r="B40" s="20" t="s">
        <v>111</v>
      </c>
      <c r="C40" s="21" t="s">
        <v>55</v>
      </c>
    </row>
    <row r="41" spans="1:3" ht="37.5">
      <c r="A41" s="19"/>
      <c r="B41" s="20" t="s">
        <v>112</v>
      </c>
      <c r="C41" s="21" t="s">
        <v>113</v>
      </c>
    </row>
    <row r="42" spans="1:3" ht="37.5">
      <c r="A42" s="19"/>
      <c r="B42" s="20" t="s">
        <v>140</v>
      </c>
      <c r="C42" s="21" t="s">
        <v>141</v>
      </c>
    </row>
    <row r="43" spans="1:3" ht="93.75">
      <c r="A43" s="19"/>
      <c r="B43" s="20" t="s">
        <v>142</v>
      </c>
      <c r="C43" s="21" t="s">
        <v>143</v>
      </c>
    </row>
    <row r="44" spans="1:3" ht="93.75">
      <c r="A44" s="19"/>
      <c r="B44" s="20" t="s">
        <v>144</v>
      </c>
      <c r="C44" s="21" t="s">
        <v>145</v>
      </c>
    </row>
    <row r="45" spans="1:3" ht="37.5" customHeight="1">
      <c r="A45" s="19"/>
      <c r="B45" s="20" t="s">
        <v>146</v>
      </c>
      <c r="C45" s="21" t="s">
        <v>147</v>
      </c>
    </row>
    <row r="46" spans="1:3" ht="56.25">
      <c r="A46" s="19"/>
      <c r="B46" s="20" t="s">
        <v>148</v>
      </c>
      <c r="C46" s="21" t="s">
        <v>149</v>
      </c>
    </row>
    <row r="47" spans="1:3" ht="112.5">
      <c r="A47" s="19"/>
      <c r="B47" s="20" t="s">
        <v>114</v>
      </c>
      <c r="C47" s="21" t="s">
        <v>115</v>
      </c>
    </row>
    <row r="48" spans="1:3" ht="75">
      <c r="A48" s="19"/>
      <c r="B48" s="20" t="s">
        <v>116</v>
      </c>
      <c r="C48" s="21" t="s">
        <v>117</v>
      </c>
    </row>
    <row r="49" spans="1:3" ht="93.75">
      <c r="A49" s="19"/>
      <c r="B49" s="20" t="s">
        <v>150</v>
      </c>
      <c r="C49" s="21" t="s">
        <v>151</v>
      </c>
    </row>
    <row r="50" spans="1:3" ht="56.25">
      <c r="A50" s="20"/>
      <c r="B50" s="20" t="s">
        <v>122</v>
      </c>
      <c r="C50" s="21" t="s">
        <v>57</v>
      </c>
    </row>
    <row r="51" spans="1:3" ht="37.5">
      <c r="A51" s="19"/>
      <c r="B51" s="20" t="s">
        <v>123</v>
      </c>
      <c r="C51" s="21" t="s">
        <v>124</v>
      </c>
    </row>
    <row r="52" spans="1:3" ht="37.5">
      <c r="A52" s="19"/>
      <c r="B52" s="20" t="s">
        <v>125</v>
      </c>
      <c r="C52" s="21" t="s">
        <v>58</v>
      </c>
    </row>
    <row r="53" spans="1:3" ht="18.75">
      <c r="A53" s="19"/>
      <c r="B53" s="20" t="s">
        <v>152</v>
      </c>
      <c r="C53" s="21" t="s">
        <v>153</v>
      </c>
    </row>
    <row r="54" spans="1:3" ht="75">
      <c r="A54" s="19"/>
      <c r="B54" s="20" t="s">
        <v>259</v>
      </c>
      <c r="C54" s="21" t="s">
        <v>260</v>
      </c>
    </row>
    <row r="55" spans="1:3" ht="112.5">
      <c r="A55" s="19"/>
      <c r="B55" s="20" t="s">
        <v>261</v>
      </c>
      <c r="C55" s="21" t="s">
        <v>262</v>
      </c>
    </row>
    <row r="56" spans="1:3" ht="27" customHeight="1">
      <c r="A56" s="19"/>
      <c r="B56" s="20" t="s">
        <v>16</v>
      </c>
      <c r="C56" s="21" t="s">
        <v>18</v>
      </c>
    </row>
    <row r="58" spans="1:3" ht="18.75" customHeight="1">
      <c r="A58" s="120"/>
      <c r="B58" s="121"/>
      <c r="C58" s="121"/>
    </row>
  </sheetData>
  <sheetProtection/>
  <mergeCells count="11">
    <mergeCell ref="A7:C7"/>
    <mergeCell ref="A58:C58"/>
    <mergeCell ref="A8:C8"/>
    <mergeCell ref="A10:B10"/>
    <mergeCell ref="C10:C11"/>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C17"/>
  <sheetViews>
    <sheetView zoomScale="70" zoomScaleNormal="70" zoomScalePageLayoutView="0" workbookViewId="0" topLeftCell="A1">
      <selection activeCell="A4" sqref="A4:C4"/>
    </sheetView>
  </sheetViews>
  <sheetFormatPr defaultColWidth="9.140625" defaultRowHeight="15"/>
  <cols>
    <col min="1" max="1" width="15.28125" style="15" customWidth="1"/>
    <col min="2" max="2" width="31.7109375" style="15" customWidth="1"/>
    <col min="3" max="3" width="56.28125" style="15" customWidth="1"/>
    <col min="4" max="16384" width="9.140625" style="15" customWidth="1"/>
  </cols>
  <sheetData>
    <row r="1" spans="1:3" s="14" customFormat="1" ht="18.75">
      <c r="A1" s="117" t="s">
        <v>24</v>
      </c>
      <c r="B1" s="117"/>
      <c r="C1" s="117"/>
    </row>
    <row r="2" spans="1:3" s="14" customFormat="1" ht="18.75">
      <c r="A2" s="117" t="s">
        <v>233</v>
      </c>
      <c r="B2" s="117"/>
      <c r="C2" s="117"/>
    </row>
    <row r="3" spans="1:3" s="14" customFormat="1" ht="18.75">
      <c r="A3" s="117" t="s">
        <v>11</v>
      </c>
      <c r="B3" s="117"/>
      <c r="C3" s="117"/>
    </row>
    <row r="4" spans="1:3" s="14" customFormat="1" ht="18.75" customHeight="1">
      <c r="A4" s="153" t="s">
        <v>271</v>
      </c>
      <c r="B4" s="153"/>
      <c r="C4" s="153"/>
    </row>
    <row r="5" spans="1:3" s="14" customFormat="1" ht="18.75">
      <c r="A5" s="117" t="s">
        <v>235</v>
      </c>
      <c r="B5" s="117"/>
      <c r="C5" s="117"/>
    </row>
    <row r="6" spans="1:3" s="14" customFormat="1" ht="18.75">
      <c r="A6" s="117" t="s">
        <v>11</v>
      </c>
      <c r="B6" s="117"/>
      <c r="C6" s="117"/>
    </row>
    <row r="7" spans="1:3" s="14" customFormat="1" ht="18.75">
      <c r="A7" s="117" t="s">
        <v>272</v>
      </c>
      <c r="B7" s="117"/>
      <c r="C7" s="117"/>
    </row>
    <row r="8" spans="1:3" ht="120.75" customHeight="1">
      <c r="A8" s="118" t="s">
        <v>285</v>
      </c>
      <c r="B8" s="119"/>
      <c r="C8" s="119"/>
    </row>
    <row r="10" spans="1:3" ht="18.75" customHeight="1">
      <c r="A10" s="127" t="s">
        <v>26</v>
      </c>
      <c r="B10" s="127"/>
      <c r="C10" s="127" t="s">
        <v>239</v>
      </c>
    </row>
    <row r="11" spans="1:3" ht="33" customHeight="1">
      <c r="A11" s="127"/>
      <c r="B11" s="127"/>
      <c r="C11" s="127"/>
    </row>
    <row r="12" spans="1:3" ht="176.25" customHeight="1">
      <c r="A12" s="17" t="s">
        <v>25</v>
      </c>
      <c r="B12" s="17" t="s">
        <v>240</v>
      </c>
      <c r="C12" s="127"/>
    </row>
    <row r="13" spans="1:3" ht="18.75">
      <c r="A13" s="19">
        <v>1</v>
      </c>
      <c r="B13" s="19">
        <v>2</v>
      </c>
      <c r="C13" s="19">
        <v>3</v>
      </c>
    </row>
    <row r="14" spans="1:3" ht="55.5" customHeight="1">
      <c r="A14" s="128">
        <v>791</v>
      </c>
      <c r="B14" s="125"/>
      <c r="C14" s="126" t="s">
        <v>241</v>
      </c>
    </row>
    <row r="15" spans="1:3" ht="23.25" customHeight="1">
      <c r="A15" s="129"/>
      <c r="B15" s="125"/>
      <c r="C15" s="126"/>
    </row>
    <row r="16" spans="1:3" ht="37.5">
      <c r="A16" s="19">
        <v>791</v>
      </c>
      <c r="B16" s="20" t="s">
        <v>154</v>
      </c>
      <c r="C16" s="21" t="s">
        <v>156</v>
      </c>
    </row>
    <row r="17" spans="1:3" ht="37.5">
      <c r="A17" s="19">
        <v>791</v>
      </c>
      <c r="B17" s="20" t="s">
        <v>155</v>
      </c>
      <c r="C17" s="21" t="s">
        <v>157</v>
      </c>
    </row>
  </sheetData>
  <sheetProtection/>
  <mergeCells count="13">
    <mergeCell ref="B14:B15"/>
    <mergeCell ref="C14:C15"/>
    <mergeCell ref="C10:C12"/>
    <mergeCell ref="A10:B11"/>
    <mergeCell ref="A14:A15"/>
    <mergeCell ref="A7:C7"/>
    <mergeCell ref="A8:C8"/>
    <mergeCell ref="A1:C1"/>
    <mergeCell ref="A2:C2"/>
    <mergeCell ref="A3:C3"/>
    <mergeCell ref="A4:C4"/>
    <mergeCell ref="A5:C5"/>
    <mergeCell ref="A6:C6"/>
  </mergeCells>
  <printOptions/>
  <pageMargins left="0.7086614173228347" right="0.31496062992125984" top="0.35433070866141736" bottom="0.35433070866141736" header="0.31496062992125984" footer="0.31496062992125984"/>
  <pageSetup fitToHeight="10" fitToWidth="1" horizontalDpi="180" verticalDpi="180" orientation="portrait" paperSize="9" scale="93" r:id="rId1"/>
</worksheet>
</file>

<file path=xl/worksheets/sheet4.xml><?xml version="1.0" encoding="utf-8"?>
<worksheet xmlns="http://schemas.openxmlformats.org/spreadsheetml/2006/main" xmlns:r="http://schemas.openxmlformats.org/officeDocument/2006/relationships">
  <sheetPr>
    <pageSetUpPr fitToPage="1"/>
  </sheetPr>
  <dimension ref="A1:G39"/>
  <sheetViews>
    <sheetView zoomScale="75" zoomScaleNormal="75" zoomScalePageLayoutView="0" workbookViewId="0" topLeftCell="A1">
      <selection activeCell="A4" sqref="A4:C4"/>
    </sheetView>
  </sheetViews>
  <sheetFormatPr defaultColWidth="28.28125" defaultRowHeight="15"/>
  <cols>
    <col min="1" max="1" width="28.28125" style="1" customWidth="1"/>
    <col min="2" max="2" width="55.00390625" style="1" customWidth="1"/>
    <col min="3" max="3" width="14.140625" style="47" customWidth="1"/>
    <col min="4" max="6" width="9.140625" style="1" customWidth="1"/>
    <col min="7" max="7" width="10.7109375" style="1" customWidth="1"/>
    <col min="8" max="255" width="9.140625" style="1" customWidth="1"/>
    <col min="256" max="16384" width="28.28125" style="1" customWidth="1"/>
  </cols>
  <sheetData>
    <row r="1" spans="1:3" s="14" customFormat="1" ht="18.75">
      <c r="A1" s="117" t="s">
        <v>63</v>
      </c>
      <c r="B1" s="117"/>
      <c r="C1" s="117"/>
    </row>
    <row r="2" spans="1:3" s="14" customFormat="1" ht="18.75">
      <c r="A2" s="117" t="s">
        <v>233</v>
      </c>
      <c r="B2" s="117"/>
      <c r="C2" s="117"/>
    </row>
    <row r="3" spans="1:3" s="14" customFormat="1" ht="18.75">
      <c r="A3" s="117" t="s">
        <v>11</v>
      </c>
      <c r="B3" s="117"/>
      <c r="C3" s="117"/>
    </row>
    <row r="4" spans="1:3" s="14" customFormat="1" ht="18.75" customHeight="1">
      <c r="A4" s="153" t="s">
        <v>271</v>
      </c>
      <c r="B4" s="153"/>
      <c r="C4" s="153"/>
    </row>
    <row r="5" spans="1:3" s="14" customFormat="1" ht="18.75">
      <c r="A5" s="117" t="s">
        <v>235</v>
      </c>
      <c r="B5" s="117"/>
      <c r="C5" s="117"/>
    </row>
    <row r="6" spans="1:3" s="14" customFormat="1" ht="18.75">
      <c r="A6" s="117" t="s">
        <v>11</v>
      </c>
      <c r="B6" s="117"/>
      <c r="C6" s="117"/>
    </row>
    <row r="7" spans="1:3" s="14" customFormat="1" ht="18.75">
      <c r="A7" s="117" t="s">
        <v>272</v>
      </c>
      <c r="B7" s="117"/>
      <c r="C7" s="117"/>
    </row>
    <row r="8" spans="1:3" ht="96.75" customHeight="1">
      <c r="A8" s="118" t="s">
        <v>284</v>
      </c>
      <c r="B8" s="118"/>
      <c r="C8" s="118"/>
    </row>
    <row r="9" spans="1:3" ht="131.25">
      <c r="A9" s="19" t="s">
        <v>26</v>
      </c>
      <c r="B9" s="19" t="s">
        <v>28</v>
      </c>
      <c r="C9" s="42" t="s">
        <v>64</v>
      </c>
    </row>
    <row r="10" spans="1:3" ht="18.75">
      <c r="A10" s="17">
        <v>1</v>
      </c>
      <c r="B10" s="17">
        <v>2</v>
      </c>
      <c r="C10" s="43">
        <v>3</v>
      </c>
    </row>
    <row r="11" spans="1:3" ht="18.75">
      <c r="A11" s="25"/>
      <c r="B11" s="24" t="s">
        <v>29</v>
      </c>
      <c r="C11" s="73">
        <f>C12+C33</f>
        <v>4074.7</v>
      </c>
    </row>
    <row r="12" spans="1:3" ht="37.5">
      <c r="A12" s="28" t="s">
        <v>30</v>
      </c>
      <c r="B12" s="24" t="s">
        <v>31</v>
      </c>
      <c r="C12" s="73">
        <f>C13+C16+C19+C24+C26+C30</f>
        <v>703.9</v>
      </c>
    </row>
    <row r="13" spans="1:3" ht="29.25" customHeight="1">
      <c r="A13" s="28" t="s">
        <v>32</v>
      </c>
      <c r="B13" s="24" t="s">
        <v>33</v>
      </c>
      <c r="C13" s="73">
        <f>C14</f>
        <v>14</v>
      </c>
    </row>
    <row r="14" spans="1:3" ht="18.75">
      <c r="A14" s="29" t="s">
        <v>34</v>
      </c>
      <c r="B14" s="21" t="s">
        <v>35</v>
      </c>
      <c r="C14" s="45">
        <f>C15</f>
        <v>14</v>
      </c>
    </row>
    <row r="15" spans="1:3" ht="131.25">
      <c r="A15" s="29" t="s">
        <v>36</v>
      </c>
      <c r="B15" s="21" t="s">
        <v>37</v>
      </c>
      <c r="C15" s="45">
        <v>14</v>
      </c>
    </row>
    <row r="16" spans="1:3" ht="22.5" customHeight="1">
      <c r="A16" s="28" t="s">
        <v>38</v>
      </c>
      <c r="B16" s="24" t="s">
        <v>39</v>
      </c>
      <c r="C16" s="73">
        <f>C17</f>
        <v>1.5</v>
      </c>
    </row>
    <row r="17" spans="1:3" ht="18.75">
      <c r="A17" s="29" t="s">
        <v>40</v>
      </c>
      <c r="B17" s="21" t="s">
        <v>41</v>
      </c>
      <c r="C17" s="74">
        <f>C18</f>
        <v>1.5</v>
      </c>
    </row>
    <row r="18" spans="1:3" ht="18.75">
      <c r="A18" s="29" t="s">
        <v>42</v>
      </c>
      <c r="B18" s="21" t="s">
        <v>41</v>
      </c>
      <c r="C18" s="74">
        <v>1.5</v>
      </c>
    </row>
    <row r="19" spans="1:3" ht="20.25" customHeight="1">
      <c r="A19" s="28" t="s">
        <v>43</v>
      </c>
      <c r="B19" s="24" t="s">
        <v>44</v>
      </c>
      <c r="C19" s="73">
        <f>C20+C21</f>
        <v>661</v>
      </c>
    </row>
    <row r="20" spans="1:3" ht="75">
      <c r="A20" s="29" t="s">
        <v>200</v>
      </c>
      <c r="B20" s="21" t="s">
        <v>45</v>
      </c>
      <c r="C20" s="74">
        <v>78</v>
      </c>
    </row>
    <row r="21" spans="1:3" ht="18.75">
      <c r="A21" s="29" t="s">
        <v>46</v>
      </c>
      <c r="B21" s="21" t="s">
        <v>47</v>
      </c>
      <c r="C21" s="74">
        <f>C22+C23</f>
        <v>583</v>
      </c>
    </row>
    <row r="22" spans="1:3" ht="59.25" customHeight="1">
      <c r="A22" s="29" t="s">
        <v>201</v>
      </c>
      <c r="B22" s="21" t="s">
        <v>202</v>
      </c>
      <c r="C22" s="74">
        <v>252</v>
      </c>
    </row>
    <row r="23" spans="1:3" ht="62.25" customHeight="1">
      <c r="A23" s="29" t="s">
        <v>203</v>
      </c>
      <c r="B23" s="21" t="s">
        <v>204</v>
      </c>
      <c r="C23" s="74">
        <v>331</v>
      </c>
    </row>
    <row r="24" spans="1:3" s="31" customFormat="1" ht="28.5" customHeight="1">
      <c r="A24" s="28" t="s">
        <v>206</v>
      </c>
      <c r="B24" s="24" t="s">
        <v>48</v>
      </c>
      <c r="C24" s="73">
        <f>C25</f>
        <v>1</v>
      </c>
    </row>
    <row r="25" spans="1:3" ht="131.25">
      <c r="A25" s="29" t="s">
        <v>205</v>
      </c>
      <c r="B25" s="21" t="s">
        <v>49</v>
      </c>
      <c r="C25" s="74">
        <v>1</v>
      </c>
    </row>
    <row r="26" spans="1:3" ht="75" customHeight="1">
      <c r="A26" s="28" t="s">
        <v>50</v>
      </c>
      <c r="B26" s="24" t="s">
        <v>2</v>
      </c>
      <c r="C26" s="73">
        <f>C27+C29</f>
        <v>3.1</v>
      </c>
    </row>
    <row r="27" spans="1:3" ht="153" customHeight="1">
      <c r="A27" s="29" t="s">
        <v>51</v>
      </c>
      <c r="B27" s="21" t="s">
        <v>52</v>
      </c>
      <c r="C27" s="74">
        <f>C28</f>
        <v>3.1</v>
      </c>
    </row>
    <row r="28" spans="1:3" ht="56.25">
      <c r="A28" s="29" t="s">
        <v>227</v>
      </c>
      <c r="B28" s="21" t="s">
        <v>226</v>
      </c>
      <c r="C28" s="74">
        <v>3.1</v>
      </c>
    </row>
    <row r="29" spans="1:3" ht="117" customHeight="1">
      <c r="A29" s="20" t="s">
        <v>134</v>
      </c>
      <c r="B29" s="21" t="s">
        <v>242</v>
      </c>
      <c r="C29" s="74"/>
    </row>
    <row r="30" spans="1:3" ht="56.25">
      <c r="A30" s="28" t="s">
        <v>54</v>
      </c>
      <c r="B30" s="24" t="s">
        <v>3</v>
      </c>
      <c r="C30" s="73">
        <f>C31+C32</f>
        <v>23.3</v>
      </c>
    </row>
    <row r="31" spans="1:3" ht="56.25">
      <c r="A31" s="29" t="s">
        <v>109</v>
      </c>
      <c r="B31" s="21" t="s">
        <v>161</v>
      </c>
      <c r="C31" s="74">
        <v>0.5</v>
      </c>
    </row>
    <row r="32" spans="1:7" ht="56.25">
      <c r="A32" s="29" t="s">
        <v>111</v>
      </c>
      <c r="B32" s="21" t="s">
        <v>55</v>
      </c>
      <c r="C32" s="74">
        <v>22.8</v>
      </c>
      <c r="D32" s="130"/>
      <c r="E32" s="130"/>
      <c r="F32" s="130"/>
      <c r="G32" s="130"/>
    </row>
    <row r="33" spans="1:3" s="31" customFormat="1" ht="18.75">
      <c r="A33" s="28">
        <v>20000000000000000</v>
      </c>
      <c r="B33" s="24" t="s">
        <v>59</v>
      </c>
      <c r="C33" s="73">
        <f>C34</f>
        <v>3370.7999999999997</v>
      </c>
    </row>
    <row r="34" spans="1:3" s="31" customFormat="1" ht="75">
      <c r="A34" s="28">
        <v>20200000000000000</v>
      </c>
      <c r="B34" s="24" t="s">
        <v>60</v>
      </c>
      <c r="C34" s="75">
        <f>SUM(C35:C39)</f>
        <v>3370.7999999999997</v>
      </c>
    </row>
    <row r="35" spans="1:3" ht="37.5">
      <c r="A35" s="82" t="s">
        <v>263</v>
      </c>
      <c r="B35" s="21" t="s">
        <v>228</v>
      </c>
      <c r="C35" s="76">
        <v>190.5</v>
      </c>
    </row>
    <row r="36" spans="1:7" s="31" customFormat="1" ht="56.25">
      <c r="A36" s="82" t="s">
        <v>264</v>
      </c>
      <c r="B36" s="21" t="s">
        <v>229</v>
      </c>
      <c r="C36" s="77">
        <v>2414.6</v>
      </c>
      <c r="G36" s="65"/>
    </row>
    <row r="37" spans="1:3" ht="75">
      <c r="A37" s="82" t="s">
        <v>265</v>
      </c>
      <c r="B37" s="21" t="s">
        <v>266</v>
      </c>
      <c r="C37" s="78">
        <v>54.7</v>
      </c>
    </row>
    <row r="38" spans="1:3" ht="112.5">
      <c r="A38" s="82" t="s">
        <v>267</v>
      </c>
      <c r="B38" s="21" t="s">
        <v>207</v>
      </c>
      <c r="C38" s="78">
        <v>211</v>
      </c>
    </row>
    <row r="39" spans="1:3" ht="56.25">
      <c r="A39" s="82" t="s">
        <v>268</v>
      </c>
      <c r="B39" s="21" t="s">
        <v>269</v>
      </c>
      <c r="C39" s="79">
        <v>500</v>
      </c>
    </row>
  </sheetData>
  <sheetProtection/>
  <mergeCells count="9">
    <mergeCell ref="D32:G32"/>
    <mergeCell ref="A7:C7"/>
    <mergeCell ref="A8:C8"/>
    <mergeCell ref="A1:C1"/>
    <mergeCell ref="A2:C2"/>
    <mergeCell ref="A3:C3"/>
    <mergeCell ref="A4:C4"/>
    <mergeCell ref="A5:C5"/>
    <mergeCell ref="A6:C6"/>
  </mergeCells>
  <printOptions/>
  <pageMargins left="0.9055118110236221" right="0" top="0.1968503937007874" bottom="0.1968503937007874" header="0.31496062992125984" footer="0.31496062992125984"/>
  <pageSetup fitToHeight="4" fitToWidth="1" horizontalDpi="180" verticalDpi="18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2:D48"/>
  <sheetViews>
    <sheetView zoomScale="75" zoomScaleNormal="75" zoomScalePageLayoutView="0" workbookViewId="0" topLeftCell="A1">
      <selection activeCell="A5" sqref="A5:D5"/>
    </sheetView>
  </sheetViews>
  <sheetFormatPr defaultColWidth="9.140625" defaultRowHeight="15"/>
  <cols>
    <col min="1" max="1" width="28.28125" style="38" customWidth="1"/>
    <col min="2" max="2" width="57.8515625" style="38" customWidth="1"/>
    <col min="3" max="3" width="14.28125" style="38" customWidth="1"/>
    <col min="4" max="4" width="14.140625" style="32" customWidth="1"/>
    <col min="5" max="16384" width="9.140625" style="1" customWidth="1"/>
  </cols>
  <sheetData>
    <row r="2" spans="1:4" s="14" customFormat="1" ht="18.75">
      <c r="A2" s="131" t="s">
        <v>66</v>
      </c>
      <c r="B2" s="131"/>
      <c r="C2" s="131"/>
      <c r="D2" s="131"/>
    </row>
    <row r="3" spans="1:4" s="14" customFormat="1" ht="18.75">
      <c r="A3" s="131" t="s">
        <v>243</v>
      </c>
      <c r="B3" s="131"/>
      <c r="C3" s="131"/>
      <c r="D3" s="131"/>
    </row>
    <row r="4" spans="1:4" s="14" customFormat="1" ht="18.75">
      <c r="A4" s="131" t="s">
        <v>11</v>
      </c>
      <c r="B4" s="131"/>
      <c r="C4" s="131"/>
      <c r="D4" s="131"/>
    </row>
    <row r="5" spans="1:4" s="14" customFormat="1" ht="18.75">
      <c r="A5" s="154" t="s">
        <v>271</v>
      </c>
      <c r="B5" s="154"/>
      <c r="C5" s="154"/>
      <c r="D5" s="154"/>
    </row>
    <row r="6" spans="1:4" s="14" customFormat="1" ht="18.75">
      <c r="A6" s="131" t="s">
        <v>244</v>
      </c>
      <c r="B6" s="131"/>
      <c r="C6" s="131"/>
      <c r="D6" s="131"/>
    </row>
    <row r="7" spans="1:4" s="14" customFormat="1" ht="18.75">
      <c r="A7" s="131" t="s">
        <v>11</v>
      </c>
      <c r="B7" s="131"/>
      <c r="C7" s="131"/>
      <c r="D7" s="131"/>
    </row>
    <row r="8" spans="1:4" s="14" customFormat="1" ht="18.75">
      <c r="A8" s="131" t="s">
        <v>274</v>
      </c>
      <c r="B8" s="131"/>
      <c r="C8" s="131"/>
      <c r="D8" s="131"/>
    </row>
    <row r="9" spans="1:4" ht="96.75" customHeight="1">
      <c r="A9" s="132" t="s">
        <v>283</v>
      </c>
      <c r="B9" s="132"/>
      <c r="C9" s="132"/>
      <c r="D9" s="132"/>
    </row>
    <row r="10" spans="1:4" ht="18.75">
      <c r="A10" s="33"/>
      <c r="B10" s="33"/>
      <c r="C10" s="33"/>
      <c r="D10" s="26" t="s">
        <v>27</v>
      </c>
    </row>
    <row r="11" spans="1:4" ht="18.75">
      <c r="A11" s="133" t="s">
        <v>26</v>
      </c>
      <c r="B11" s="133" t="s">
        <v>65</v>
      </c>
      <c r="C11" s="135" t="s">
        <v>64</v>
      </c>
      <c r="D11" s="136"/>
    </row>
    <row r="12" spans="1:4" ht="18.75">
      <c r="A12" s="134"/>
      <c r="B12" s="134"/>
      <c r="C12" s="34" t="s">
        <v>276</v>
      </c>
      <c r="D12" s="71" t="s">
        <v>277</v>
      </c>
    </row>
    <row r="13" spans="1:4" ht="18.75">
      <c r="A13" s="35">
        <v>1</v>
      </c>
      <c r="B13" s="35">
        <v>2</v>
      </c>
      <c r="C13" s="35">
        <v>3</v>
      </c>
      <c r="D13" s="27">
        <v>4</v>
      </c>
    </row>
    <row r="14" spans="1:4" ht="18.75">
      <c r="A14" s="25"/>
      <c r="B14" s="24" t="s">
        <v>29</v>
      </c>
      <c r="C14" s="44">
        <f>C15+C36</f>
        <v>4082.7000000000007</v>
      </c>
      <c r="D14" s="44">
        <f>D15+D36</f>
        <v>4088.7</v>
      </c>
    </row>
    <row r="15" spans="1:4" ht="37.5">
      <c r="A15" s="28" t="s">
        <v>30</v>
      </c>
      <c r="B15" s="24" t="s">
        <v>31</v>
      </c>
      <c r="C15" s="44">
        <f>C16+C19+C22+C27+C29+C33</f>
        <v>711.3</v>
      </c>
      <c r="D15" s="44">
        <f>D16+D19+D22+D27+D29+D33</f>
        <v>715.5999999999999</v>
      </c>
    </row>
    <row r="16" spans="1:4" ht="37.5">
      <c r="A16" s="28" t="s">
        <v>32</v>
      </c>
      <c r="B16" s="24" t="s">
        <v>33</v>
      </c>
      <c r="C16" s="44">
        <f>C18</f>
        <v>16.1</v>
      </c>
      <c r="D16" s="44">
        <f>D17</f>
        <v>17.4</v>
      </c>
    </row>
    <row r="17" spans="1:4" ht="18.75">
      <c r="A17" s="29" t="s">
        <v>34</v>
      </c>
      <c r="B17" s="21" t="s">
        <v>35</v>
      </c>
      <c r="C17" s="45">
        <f>C18</f>
        <v>16.1</v>
      </c>
      <c r="D17" s="45">
        <f>D18</f>
        <v>17.4</v>
      </c>
    </row>
    <row r="18" spans="1:4" ht="112.5" customHeight="1">
      <c r="A18" s="29" t="s">
        <v>36</v>
      </c>
      <c r="B18" s="21" t="s">
        <v>37</v>
      </c>
      <c r="C18" s="45">
        <v>16.1</v>
      </c>
      <c r="D18" s="45">
        <v>17.4</v>
      </c>
    </row>
    <row r="19" spans="1:4" ht="26.25" customHeight="1">
      <c r="A19" s="28" t="s">
        <v>38</v>
      </c>
      <c r="B19" s="24" t="s">
        <v>39</v>
      </c>
      <c r="C19" s="44">
        <f>C20</f>
        <v>1.5</v>
      </c>
      <c r="D19" s="44">
        <f>D20</f>
        <v>1.5</v>
      </c>
    </row>
    <row r="20" spans="1:4" ht="18.75">
      <c r="A20" s="29" t="s">
        <v>40</v>
      </c>
      <c r="B20" s="21" t="s">
        <v>41</v>
      </c>
      <c r="C20" s="45">
        <v>1.5</v>
      </c>
      <c r="D20" s="45">
        <v>1.5</v>
      </c>
    </row>
    <row r="21" spans="1:4" ht="18.75">
      <c r="A21" s="29" t="s">
        <v>42</v>
      </c>
      <c r="B21" s="21" t="s">
        <v>41</v>
      </c>
      <c r="C21" s="45">
        <v>1.5</v>
      </c>
      <c r="D21" s="45">
        <v>1.5</v>
      </c>
    </row>
    <row r="22" spans="1:4" ht="22.5" customHeight="1">
      <c r="A22" s="28" t="s">
        <v>43</v>
      </c>
      <c r="B22" s="24" t="s">
        <v>44</v>
      </c>
      <c r="C22" s="44">
        <f>C23+C24</f>
        <v>666.3</v>
      </c>
      <c r="D22" s="44">
        <f>D23+D24</f>
        <v>669.3</v>
      </c>
    </row>
    <row r="23" spans="1:4" ht="75">
      <c r="A23" s="29" t="s">
        <v>200</v>
      </c>
      <c r="B23" s="21" t="s">
        <v>45</v>
      </c>
      <c r="C23" s="45">
        <v>80</v>
      </c>
      <c r="D23" s="45">
        <v>83</v>
      </c>
    </row>
    <row r="24" spans="1:4" ht="18.75">
      <c r="A24" s="29" t="s">
        <v>46</v>
      </c>
      <c r="B24" s="21" t="s">
        <v>47</v>
      </c>
      <c r="C24" s="45">
        <f>C25+C26</f>
        <v>586.3</v>
      </c>
      <c r="D24" s="45">
        <f>D25+D26</f>
        <v>586.3</v>
      </c>
    </row>
    <row r="25" spans="1:4" ht="56.25">
      <c r="A25" s="29" t="s">
        <v>201</v>
      </c>
      <c r="B25" s="21" t="s">
        <v>202</v>
      </c>
      <c r="C25" s="45">
        <v>253.3</v>
      </c>
      <c r="D25" s="45">
        <v>253.3</v>
      </c>
    </row>
    <row r="26" spans="1:4" ht="56.25">
      <c r="A26" s="29" t="s">
        <v>203</v>
      </c>
      <c r="B26" s="21" t="s">
        <v>204</v>
      </c>
      <c r="C26" s="74">
        <v>333</v>
      </c>
      <c r="D26" s="74">
        <v>333</v>
      </c>
    </row>
    <row r="27" spans="1:4" ht="24.75" customHeight="1">
      <c r="A27" s="28" t="s">
        <v>206</v>
      </c>
      <c r="B27" s="24" t="s">
        <v>48</v>
      </c>
      <c r="C27" s="44">
        <f>C28</f>
        <v>1</v>
      </c>
      <c r="D27" s="44">
        <f>D28</f>
        <v>1</v>
      </c>
    </row>
    <row r="28" spans="1:4" ht="113.25" customHeight="1">
      <c r="A28" s="29" t="s">
        <v>205</v>
      </c>
      <c r="B28" s="21" t="s">
        <v>49</v>
      </c>
      <c r="C28" s="45">
        <v>1</v>
      </c>
      <c r="D28" s="45">
        <v>1</v>
      </c>
    </row>
    <row r="29" spans="1:4" ht="75">
      <c r="A29" s="28" t="s">
        <v>50</v>
      </c>
      <c r="B29" s="24" t="s">
        <v>2</v>
      </c>
      <c r="C29" s="44">
        <f>C30+C32</f>
        <v>3.1</v>
      </c>
      <c r="D29" s="44">
        <f>D30+D32</f>
        <v>3.1</v>
      </c>
    </row>
    <row r="30" spans="1:4" ht="150">
      <c r="A30" s="29" t="s">
        <v>51</v>
      </c>
      <c r="B30" s="21" t="s">
        <v>52</v>
      </c>
      <c r="C30" s="45">
        <f>C31</f>
        <v>3.1</v>
      </c>
      <c r="D30" s="45">
        <f>D31</f>
        <v>3.1</v>
      </c>
    </row>
    <row r="31" spans="1:4" ht="56.25">
      <c r="A31" s="29" t="s">
        <v>227</v>
      </c>
      <c r="B31" s="21" t="s">
        <v>226</v>
      </c>
      <c r="C31" s="45">
        <v>3.1</v>
      </c>
      <c r="D31" s="45">
        <v>3.1</v>
      </c>
    </row>
    <row r="32" spans="1:4" ht="112.5">
      <c r="A32" s="20" t="s">
        <v>134</v>
      </c>
      <c r="B32" s="21" t="s">
        <v>242</v>
      </c>
      <c r="C32" s="45"/>
      <c r="D32" s="45"/>
    </row>
    <row r="33" spans="1:4" ht="56.25">
      <c r="A33" s="28" t="s">
        <v>54</v>
      </c>
      <c r="B33" s="24" t="s">
        <v>3</v>
      </c>
      <c r="C33" s="44">
        <f>C34+C35</f>
        <v>23.3</v>
      </c>
      <c r="D33" s="44">
        <f>D34+D35</f>
        <v>23.3</v>
      </c>
    </row>
    <row r="34" spans="1:4" ht="56.25">
      <c r="A34" s="29" t="s">
        <v>109</v>
      </c>
      <c r="B34" s="21" t="s">
        <v>161</v>
      </c>
      <c r="C34" s="45">
        <v>0.5</v>
      </c>
      <c r="D34" s="45">
        <v>0.5</v>
      </c>
    </row>
    <row r="35" spans="1:4" ht="56.25">
      <c r="A35" s="29" t="s">
        <v>111</v>
      </c>
      <c r="B35" s="21" t="s">
        <v>55</v>
      </c>
      <c r="C35" s="45">
        <v>22.8</v>
      </c>
      <c r="D35" s="45">
        <v>22.8</v>
      </c>
    </row>
    <row r="36" spans="1:4" ht="18.75">
      <c r="A36" s="28">
        <v>20000000000000000</v>
      </c>
      <c r="B36" s="24" t="s">
        <v>59</v>
      </c>
      <c r="C36" s="44">
        <f>C37</f>
        <v>3371.4000000000005</v>
      </c>
      <c r="D36" s="44">
        <f>D37</f>
        <v>3373.1</v>
      </c>
    </row>
    <row r="37" spans="1:4" ht="56.25">
      <c r="A37" s="28">
        <v>20200000000000000</v>
      </c>
      <c r="B37" s="24" t="s">
        <v>60</v>
      </c>
      <c r="C37" s="46">
        <f>C38+C39+C40+C41+C42</f>
        <v>3371.4000000000005</v>
      </c>
      <c r="D37" s="46">
        <f>D38+D39+D40+D41+D42</f>
        <v>3373.1</v>
      </c>
    </row>
    <row r="38" spans="1:4" ht="37.5">
      <c r="A38" s="82" t="s">
        <v>263</v>
      </c>
      <c r="B38" s="21" t="s">
        <v>228</v>
      </c>
      <c r="C38" s="66">
        <v>121.3</v>
      </c>
      <c r="D38" s="66">
        <v>110.1</v>
      </c>
    </row>
    <row r="39" spans="1:4" ht="56.25">
      <c r="A39" s="82" t="s">
        <v>264</v>
      </c>
      <c r="B39" s="21" t="s">
        <v>229</v>
      </c>
      <c r="C39" s="67">
        <v>2483.8</v>
      </c>
      <c r="D39" s="67">
        <v>2495</v>
      </c>
    </row>
    <row r="40" spans="1:4" ht="75">
      <c r="A40" s="82" t="s">
        <v>265</v>
      </c>
      <c r="B40" s="21" t="s">
        <v>266</v>
      </c>
      <c r="C40" s="83">
        <v>55.3</v>
      </c>
      <c r="D40" s="83">
        <v>57</v>
      </c>
    </row>
    <row r="41" spans="1:4" ht="112.5">
      <c r="A41" s="82" t="s">
        <v>267</v>
      </c>
      <c r="B41" s="21" t="s">
        <v>207</v>
      </c>
      <c r="C41" s="83">
        <v>211</v>
      </c>
      <c r="D41" s="83">
        <v>211</v>
      </c>
    </row>
    <row r="42" spans="1:4" ht="44.25" customHeight="1">
      <c r="A42" s="82" t="s">
        <v>268</v>
      </c>
      <c r="B42" s="21" t="s">
        <v>269</v>
      </c>
      <c r="C42" s="84">
        <v>500</v>
      </c>
      <c r="D42" s="84">
        <v>500</v>
      </c>
    </row>
    <row r="43" spans="1:4" ht="37.5" hidden="1">
      <c r="A43" s="36">
        <v>11600000000000000</v>
      </c>
      <c r="B43" s="37" t="s">
        <v>56</v>
      </c>
      <c r="C43" s="37"/>
      <c r="D43" s="30"/>
    </row>
    <row r="44" spans="1:4" ht="56.25" hidden="1">
      <c r="A44" s="36">
        <v>11690050100000100</v>
      </c>
      <c r="B44" s="37" t="s">
        <v>57</v>
      </c>
      <c r="C44" s="37"/>
      <c r="D44" s="30"/>
    </row>
    <row r="45" spans="1:4" ht="18.75" hidden="1">
      <c r="A45" s="36">
        <v>20000000000000000</v>
      </c>
      <c r="B45" s="37" t="s">
        <v>59</v>
      </c>
      <c r="C45" s="37"/>
      <c r="D45" s="30"/>
    </row>
    <row r="46" spans="1:4" ht="56.25" hidden="1">
      <c r="A46" s="36">
        <v>20200000000000000</v>
      </c>
      <c r="B46" s="37" t="s">
        <v>60</v>
      </c>
      <c r="C46" s="37"/>
      <c r="D46" s="30"/>
    </row>
    <row r="47" spans="1:4" ht="18.75" hidden="1">
      <c r="A47" s="36">
        <v>20204000000000000</v>
      </c>
      <c r="B47" s="37" t="s">
        <v>61</v>
      </c>
      <c r="C47" s="37"/>
      <c r="D47" s="30"/>
    </row>
    <row r="48" spans="1:4" ht="37.5" hidden="1">
      <c r="A48" s="36">
        <v>20204999100000100</v>
      </c>
      <c r="B48" s="37" t="s">
        <v>62</v>
      </c>
      <c r="C48" s="37"/>
      <c r="D48" s="30"/>
    </row>
  </sheetData>
  <sheetProtection/>
  <mergeCells count="11">
    <mergeCell ref="A2:D2"/>
    <mergeCell ref="A3:D3"/>
    <mergeCell ref="A4:D4"/>
    <mergeCell ref="A5:D5"/>
    <mergeCell ref="A6:D6"/>
    <mergeCell ref="A8:D8"/>
    <mergeCell ref="A9:D9"/>
    <mergeCell ref="A11:A12"/>
    <mergeCell ref="B11:B12"/>
    <mergeCell ref="C11:D11"/>
    <mergeCell ref="A7:D7"/>
  </mergeCells>
  <printOptions/>
  <pageMargins left="0.9055118110236221" right="0" top="0.1968503937007874" bottom="0.1968503937007874" header="0.31496062992125984" footer="0.31496062992125984"/>
  <pageSetup fitToHeight="4" fitToWidth="1" horizontalDpi="180" verticalDpi="180" orientation="portrait" paperSize="9" scale="80" r:id="rId1"/>
</worksheet>
</file>

<file path=xl/worksheets/sheet6.xml><?xml version="1.0" encoding="utf-8"?>
<worksheet xmlns="http://schemas.openxmlformats.org/spreadsheetml/2006/main" xmlns:r="http://schemas.openxmlformats.org/officeDocument/2006/relationships">
  <sheetPr>
    <pageSetUpPr fitToPage="1"/>
  </sheetPr>
  <dimension ref="A1:F65"/>
  <sheetViews>
    <sheetView zoomScale="80" zoomScaleNormal="80" zoomScalePageLayoutView="0" workbookViewId="0" topLeftCell="A1">
      <selection activeCell="A4" sqref="A4:E4"/>
    </sheetView>
  </sheetViews>
  <sheetFormatPr defaultColWidth="9.140625" defaultRowHeight="15"/>
  <cols>
    <col min="1" max="1" width="55.7109375" style="11" customWidth="1"/>
    <col min="2" max="2" width="12.00390625" style="52" customWidth="1"/>
    <col min="3" max="3" width="16.28125" style="53" customWidth="1"/>
    <col min="4" max="4" width="8.28125" style="53" customWidth="1"/>
    <col min="5" max="5" width="15.57421875" style="55" customWidth="1"/>
    <col min="6" max="6" width="9.57421875" style="9" bestFit="1" customWidth="1"/>
    <col min="7" max="16384" width="9.140625" style="9" customWidth="1"/>
  </cols>
  <sheetData>
    <row r="1" spans="1:5" s="87" customFormat="1" ht="15.75">
      <c r="A1" s="137" t="s">
        <v>67</v>
      </c>
      <c r="B1" s="137"/>
      <c r="C1" s="137"/>
      <c r="D1" s="137"/>
      <c r="E1" s="137"/>
    </row>
    <row r="2" spans="1:5" s="87" customFormat="1" ht="18.75" customHeight="1">
      <c r="A2" s="137" t="s">
        <v>245</v>
      </c>
      <c r="B2" s="137"/>
      <c r="C2" s="137"/>
      <c r="D2" s="137"/>
      <c r="E2" s="137"/>
    </row>
    <row r="3" spans="1:5" s="87" customFormat="1" ht="18.75" customHeight="1">
      <c r="A3" s="137" t="s">
        <v>11</v>
      </c>
      <c r="B3" s="137"/>
      <c r="C3" s="137"/>
      <c r="D3" s="137"/>
      <c r="E3" s="137"/>
    </row>
    <row r="4" spans="1:5" s="87" customFormat="1" ht="15.75">
      <c r="A4" s="155" t="s">
        <v>271</v>
      </c>
      <c r="B4" s="155"/>
      <c r="C4" s="155"/>
      <c r="D4" s="155"/>
      <c r="E4" s="155"/>
    </row>
    <row r="5" spans="1:5" s="87" customFormat="1" ht="18.75" customHeight="1">
      <c r="A5" s="137" t="s">
        <v>246</v>
      </c>
      <c r="B5" s="137"/>
      <c r="C5" s="137"/>
      <c r="D5" s="137"/>
      <c r="E5" s="137"/>
    </row>
    <row r="6" spans="1:5" s="87" customFormat="1" ht="18.75" customHeight="1">
      <c r="A6" s="137" t="s">
        <v>11</v>
      </c>
      <c r="B6" s="137"/>
      <c r="C6" s="137"/>
      <c r="D6" s="137"/>
      <c r="E6" s="137"/>
    </row>
    <row r="7" spans="1:5" s="87" customFormat="1" ht="18.75" customHeight="1">
      <c r="A7" s="137" t="s">
        <v>272</v>
      </c>
      <c r="B7" s="137"/>
      <c r="C7" s="137"/>
      <c r="D7" s="137"/>
      <c r="E7" s="137"/>
    </row>
    <row r="8" spans="1:5" ht="15.75">
      <c r="A8" s="138"/>
      <c r="B8" s="138"/>
      <c r="C8" s="138"/>
      <c r="D8" s="138"/>
      <c r="E8" s="138"/>
    </row>
    <row r="9" spans="1:6" ht="77.25" customHeight="1">
      <c r="A9" s="139" t="s">
        <v>282</v>
      </c>
      <c r="B9" s="139"/>
      <c r="C9" s="139"/>
      <c r="D9" s="139"/>
      <c r="E9" s="139"/>
      <c r="F9" s="7"/>
    </row>
    <row r="10" spans="1:5" s="11" customFormat="1" ht="15.75">
      <c r="A10" s="140"/>
      <c r="B10" s="140"/>
      <c r="C10" s="140"/>
      <c r="D10" s="140"/>
      <c r="E10" s="140"/>
    </row>
    <row r="11" spans="1:5" ht="31.5">
      <c r="A11" s="88" t="s">
        <v>68</v>
      </c>
      <c r="B11" s="89" t="s">
        <v>69</v>
      </c>
      <c r="C11" s="90" t="s">
        <v>209</v>
      </c>
      <c r="D11" s="90" t="s">
        <v>71</v>
      </c>
      <c r="E11" s="91" t="s">
        <v>230</v>
      </c>
    </row>
    <row r="12" spans="1:5" ht="15.75">
      <c r="A12" s="92">
        <v>1</v>
      </c>
      <c r="B12" s="93">
        <v>3</v>
      </c>
      <c r="C12" s="94">
        <v>4</v>
      </c>
      <c r="D12" s="94">
        <v>5</v>
      </c>
      <c r="E12" s="95">
        <v>6</v>
      </c>
    </row>
    <row r="13" spans="1:5" ht="15.75">
      <c r="A13" s="96" t="s">
        <v>29</v>
      </c>
      <c r="B13" s="89"/>
      <c r="C13" s="90"/>
      <c r="D13" s="90"/>
      <c r="E13" s="97">
        <f>E14+E33+E38+E43+E48</f>
        <v>4074.7</v>
      </c>
    </row>
    <row r="14" spans="1:5" s="8" customFormat="1" ht="24" customHeight="1">
      <c r="A14" s="96" t="s">
        <v>73</v>
      </c>
      <c r="B14" s="89" t="s">
        <v>74</v>
      </c>
      <c r="C14" s="90"/>
      <c r="D14" s="90"/>
      <c r="E14" s="97">
        <f>E15+E19+E25+E29</f>
        <v>2639.4</v>
      </c>
    </row>
    <row r="15" spans="1:5" ht="47.25">
      <c r="A15" s="98" t="s">
        <v>225</v>
      </c>
      <c r="B15" s="93" t="s">
        <v>218</v>
      </c>
      <c r="C15" s="94"/>
      <c r="D15" s="94"/>
      <c r="E15" s="99">
        <f>E16</f>
        <v>620.3</v>
      </c>
    </row>
    <row r="16" spans="1:5" ht="69.75" customHeight="1">
      <c r="A16" s="98" t="s">
        <v>247</v>
      </c>
      <c r="B16" s="93" t="s">
        <v>218</v>
      </c>
      <c r="C16" s="89" t="s">
        <v>251</v>
      </c>
      <c r="D16" s="94"/>
      <c r="E16" s="99">
        <f>E17</f>
        <v>620.3</v>
      </c>
    </row>
    <row r="17" spans="1:5" ht="15.75">
      <c r="A17" s="98" t="s">
        <v>224</v>
      </c>
      <c r="B17" s="93" t="s">
        <v>218</v>
      </c>
      <c r="C17" s="93" t="s">
        <v>252</v>
      </c>
      <c r="D17" s="94"/>
      <c r="E17" s="99">
        <f>E18</f>
        <v>620.3</v>
      </c>
    </row>
    <row r="18" spans="1:5" ht="81.75" customHeight="1">
      <c r="A18" s="98" t="s">
        <v>76</v>
      </c>
      <c r="B18" s="93" t="s">
        <v>218</v>
      </c>
      <c r="C18" s="93" t="s">
        <v>252</v>
      </c>
      <c r="D18" s="94">
        <v>100</v>
      </c>
      <c r="E18" s="99">
        <v>620.3</v>
      </c>
    </row>
    <row r="19" spans="1:5" ht="63" customHeight="1">
      <c r="A19" s="98" t="s">
        <v>79</v>
      </c>
      <c r="B19" s="93" t="s">
        <v>80</v>
      </c>
      <c r="C19" s="94"/>
      <c r="D19" s="94"/>
      <c r="E19" s="99">
        <f>E20</f>
        <v>1505.2</v>
      </c>
    </row>
    <row r="20" spans="1:5" ht="66.75" customHeight="1">
      <c r="A20" s="98" t="s">
        <v>248</v>
      </c>
      <c r="B20" s="93" t="s">
        <v>80</v>
      </c>
      <c r="C20" s="89" t="s">
        <v>251</v>
      </c>
      <c r="D20" s="94"/>
      <c r="E20" s="99">
        <f>E21</f>
        <v>1505.2</v>
      </c>
    </row>
    <row r="21" spans="1:5" ht="31.5">
      <c r="A21" s="98" t="s">
        <v>75</v>
      </c>
      <c r="B21" s="93" t="s">
        <v>80</v>
      </c>
      <c r="C21" s="93" t="s">
        <v>253</v>
      </c>
      <c r="D21" s="94"/>
      <c r="E21" s="99">
        <f>E22+E23+E24</f>
        <v>1505.2</v>
      </c>
    </row>
    <row r="22" spans="1:5" ht="82.5" customHeight="1">
      <c r="A22" s="98" t="s">
        <v>76</v>
      </c>
      <c r="B22" s="93" t="s">
        <v>80</v>
      </c>
      <c r="C22" s="93" t="s">
        <v>253</v>
      </c>
      <c r="D22" s="94">
        <v>100</v>
      </c>
      <c r="E22" s="99">
        <v>965.3</v>
      </c>
    </row>
    <row r="23" spans="1:5" ht="31.5">
      <c r="A23" s="98" t="s">
        <v>77</v>
      </c>
      <c r="B23" s="93" t="s">
        <v>80</v>
      </c>
      <c r="C23" s="93" t="s">
        <v>253</v>
      </c>
      <c r="D23" s="94">
        <v>200</v>
      </c>
      <c r="E23" s="99">
        <v>512.1</v>
      </c>
    </row>
    <row r="24" spans="1:5" ht="15.75">
      <c r="A24" s="98" t="s">
        <v>78</v>
      </c>
      <c r="B24" s="93" t="s">
        <v>80</v>
      </c>
      <c r="C24" s="93" t="s">
        <v>253</v>
      </c>
      <c r="D24" s="94">
        <v>800</v>
      </c>
      <c r="E24" s="99">
        <v>27.8</v>
      </c>
    </row>
    <row r="25" spans="1:5" s="8" customFormat="1" ht="15.75">
      <c r="A25" s="96" t="s">
        <v>81</v>
      </c>
      <c r="B25" s="89" t="s">
        <v>82</v>
      </c>
      <c r="C25" s="90"/>
      <c r="D25" s="90"/>
      <c r="E25" s="100">
        <f>E26</f>
        <v>1</v>
      </c>
    </row>
    <row r="26" spans="1:5" ht="15.75">
      <c r="A26" s="98" t="s">
        <v>83</v>
      </c>
      <c r="B26" s="93" t="s">
        <v>82</v>
      </c>
      <c r="C26" s="90">
        <v>9900000000</v>
      </c>
      <c r="D26" s="94"/>
      <c r="E26" s="99">
        <f>E27</f>
        <v>1</v>
      </c>
    </row>
    <row r="27" spans="1:5" ht="15.75">
      <c r="A27" s="98" t="s">
        <v>84</v>
      </c>
      <c r="B27" s="93" t="s">
        <v>82</v>
      </c>
      <c r="C27" s="94">
        <v>9900007500</v>
      </c>
      <c r="D27" s="94"/>
      <c r="E27" s="99">
        <f>E28</f>
        <v>1</v>
      </c>
    </row>
    <row r="28" spans="1:5" ht="15.75">
      <c r="A28" s="98" t="s">
        <v>78</v>
      </c>
      <c r="B28" s="93" t="s">
        <v>82</v>
      </c>
      <c r="C28" s="94">
        <v>9900007500</v>
      </c>
      <c r="D28" s="94">
        <v>800</v>
      </c>
      <c r="E28" s="99">
        <v>1</v>
      </c>
    </row>
    <row r="29" spans="1:5" s="8" customFormat="1" ht="31.5">
      <c r="A29" s="96" t="s">
        <v>256</v>
      </c>
      <c r="B29" s="89" t="s">
        <v>257</v>
      </c>
      <c r="C29" s="90"/>
      <c r="D29" s="90"/>
      <c r="E29" s="100">
        <f>SUM(E31:E32)</f>
        <v>512.9</v>
      </c>
    </row>
    <row r="30" spans="1:5" s="8" customFormat="1" ht="47.25">
      <c r="A30" s="98" t="s">
        <v>270</v>
      </c>
      <c r="B30" s="89" t="s">
        <v>257</v>
      </c>
      <c r="C30" s="90"/>
      <c r="D30" s="90"/>
      <c r="E30" s="100">
        <f>SUM(E31:E32)</f>
        <v>512.9</v>
      </c>
    </row>
    <row r="31" spans="1:5" ht="31.5">
      <c r="A31" s="98" t="s">
        <v>77</v>
      </c>
      <c r="B31" s="93" t="s">
        <v>257</v>
      </c>
      <c r="C31" s="94">
        <v>1200002040</v>
      </c>
      <c r="D31" s="94">
        <v>200</v>
      </c>
      <c r="E31" s="99">
        <v>447</v>
      </c>
    </row>
    <row r="32" spans="1:5" ht="15.75">
      <c r="A32" s="98" t="s">
        <v>78</v>
      </c>
      <c r="B32" s="93" t="s">
        <v>257</v>
      </c>
      <c r="C32" s="94">
        <v>1200092360</v>
      </c>
      <c r="D32" s="94">
        <v>800</v>
      </c>
      <c r="E32" s="99">
        <v>65.9</v>
      </c>
    </row>
    <row r="33" spans="1:5" s="8" customFormat="1" ht="15.75">
      <c r="A33" s="96" t="s">
        <v>210</v>
      </c>
      <c r="B33" s="89" t="s">
        <v>219</v>
      </c>
      <c r="C33" s="90"/>
      <c r="D33" s="90"/>
      <c r="E33" s="100">
        <f>E34</f>
        <v>54.7</v>
      </c>
    </row>
    <row r="34" spans="1:5" ht="16.5" customHeight="1">
      <c r="A34" s="98" t="s">
        <v>211</v>
      </c>
      <c r="B34" s="93" t="s">
        <v>220</v>
      </c>
      <c r="C34" s="94"/>
      <c r="D34" s="94"/>
      <c r="E34" s="99">
        <f>E35</f>
        <v>54.7</v>
      </c>
    </row>
    <row r="35" spans="1:5" ht="15.75">
      <c r="A35" s="98" t="s">
        <v>83</v>
      </c>
      <c r="B35" s="93" t="s">
        <v>220</v>
      </c>
      <c r="C35" s="90">
        <v>9900000000</v>
      </c>
      <c r="D35" s="94"/>
      <c r="E35" s="99">
        <f>E36</f>
        <v>54.7</v>
      </c>
    </row>
    <row r="36" spans="1:5" ht="47.25">
      <c r="A36" s="98" t="s">
        <v>212</v>
      </c>
      <c r="B36" s="93" t="s">
        <v>220</v>
      </c>
      <c r="C36" s="94">
        <v>9900051180</v>
      </c>
      <c r="D36" s="94"/>
      <c r="E36" s="99">
        <f>E37</f>
        <v>54.7</v>
      </c>
    </row>
    <row r="37" spans="1:5" ht="15.75">
      <c r="A37" s="98" t="s">
        <v>97</v>
      </c>
      <c r="B37" s="93" t="s">
        <v>220</v>
      </c>
      <c r="C37" s="94">
        <v>9900051180</v>
      </c>
      <c r="D37" s="94">
        <v>100</v>
      </c>
      <c r="E37" s="99">
        <v>54.7</v>
      </c>
    </row>
    <row r="38" spans="1:5" s="8" customFormat="1" ht="31.5">
      <c r="A38" s="96" t="s">
        <v>213</v>
      </c>
      <c r="B38" s="89" t="s">
        <v>223</v>
      </c>
      <c r="C38" s="90"/>
      <c r="D38" s="90"/>
      <c r="E38" s="100">
        <f>E39</f>
        <v>114.1</v>
      </c>
    </row>
    <row r="39" spans="1:5" ht="15.75">
      <c r="A39" s="98" t="s">
        <v>214</v>
      </c>
      <c r="B39" s="93" t="s">
        <v>221</v>
      </c>
      <c r="C39" s="94"/>
      <c r="D39" s="94"/>
      <c r="E39" s="99">
        <f>E40</f>
        <v>114.1</v>
      </c>
    </row>
    <row r="40" spans="1:5" ht="61.5" customHeight="1">
      <c r="A40" s="98" t="s">
        <v>286</v>
      </c>
      <c r="B40" s="93" t="s">
        <v>221</v>
      </c>
      <c r="C40" s="50">
        <v>1600000000</v>
      </c>
      <c r="D40" s="94"/>
      <c r="E40" s="99">
        <f>E41</f>
        <v>114.1</v>
      </c>
    </row>
    <row r="41" spans="1:5" ht="36.75" customHeight="1">
      <c r="A41" s="98" t="s">
        <v>215</v>
      </c>
      <c r="B41" s="93" t="s">
        <v>221</v>
      </c>
      <c r="C41" s="22">
        <v>1600024300</v>
      </c>
      <c r="D41" s="94"/>
      <c r="E41" s="99">
        <f>E42</f>
        <v>114.1</v>
      </c>
    </row>
    <row r="42" spans="1:5" ht="31.5">
      <c r="A42" s="98" t="s">
        <v>77</v>
      </c>
      <c r="B42" s="93" t="s">
        <v>221</v>
      </c>
      <c r="C42" s="22">
        <v>1600024300</v>
      </c>
      <c r="D42" s="94">
        <v>200</v>
      </c>
      <c r="E42" s="99">
        <v>114.1</v>
      </c>
    </row>
    <row r="43" spans="1:5" s="8" customFormat="1" ht="15.75">
      <c r="A43" s="96" t="s">
        <v>85</v>
      </c>
      <c r="B43" s="89" t="s">
        <v>86</v>
      </c>
      <c r="C43" s="90"/>
      <c r="D43" s="90"/>
      <c r="E43" s="100">
        <f>E44</f>
        <v>170</v>
      </c>
    </row>
    <row r="44" spans="1:5" ht="15.75">
      <c r="A44" s="98" t="s">
        <v>216</v>
      </c>
      <c r="B44" s="93" t="s">
        <v>87</v>
      </c>
      <c r="C44" s="94"/>
      <c r="D44" s="94"/>
      <c r="E44" s="99">
        <f>E45</f>
        <v>170</v>
      </c>
    </row>
    <row r="45" spans="1:5" ht="47.25" customHeight="1">
      <c r="A45" s="86" t="s">
        <v>287</v>
      </c>
      <c r="B45" s="93" t="s">
        <v>87</v>
      </c>
      <c r="C45" s="90">
        <v>2100000000</v>
      </c>
      <c r="D45" s="94"/>
      <c r="E45" s="99">
        <f>E46</f>
        <v>170</v>
      </c>
    </row>
    <row r="46" spans="1:5" ht="15.75">
      <c r="A46" s="98" t="s">
        <v>216</v>
      </c>
      <c r="B46" s="93" t="s">
        <v>87</v>
      </c>
      <c r="C46" s="94">
        <v>2100003150</v>
      </c>
      <c r="D46" s="94"/>
      <c r="E46" s="99">
        <f>E47</f>
        <v>170</v>
      </c>
    </row>
    <row r="47" spans="1:5" ht="31.5">
      <c r="A47" s="98" t="s">
        <v>77</v>
      </c>
      <c r="B47" s="93" t="s">
        <v>87</v>
      </c>
      <c r="C47" s="94">
        <v>2100003150</v>
      </c>
      <c r="D47" s="94">
        <v>200</v>
      </c>
      <c r="E47" s="99">
        <v>170</v>
      </c>
    </row>
    <row r="48" spans="1:5" s="8" customFormat="1" ht="15.75">
      <c r="A48" s="96" t="s">
        <v>88</v>
      </c>
      <c r="B48" s="89" t="s">
        <v>89</v>
      </c>
      <c r="C48" s="90"/>
      <c r="D48" s="90"/>
      <c r="E48" s="100">
        <f>E53+E57+E64</f>
        <v>1096.5</v>
      </c>
    </row>
    <row r="49" spans="1:5" ht="79.5" customHeight="1">
      <c r="A49" s="98" t="s">
        <v>249</v>
      </c>
      <c r="B49" s="93" t="s">
        <v>89</v>
      </c>
      <c r="C49" s="90">
        <v>2000000000</v>
      </c>
      <c r="D49" s="94"/>
      <c r="E49" s="100">
        <f>E53+E57+E64</f>
        <v>1096.5</v>
      </c>
    </row>
    <row r="50" spans="1:5" ht="15.75" hidden="1">
      <c r="A50" s="98" t="s">
        <v>90</v>
      </c>
      <c r="B50" s="93" t="s">
        <v>91</v>
      </c>
      <c r="C50" s="94">
        <v>2000003610</v>
      </c>
      <c r="D50" s="94"/>
      <c r="E50" s="99">
        <f>E51</f>
        <v>0</v>
      </c>
    </row>
    <row r="51" spans="1:5" ht="44.25" customHeight="1" hidden="1">
      <c r="A51" s="98" t="s">
        <v>217</v>
      </c>
      <c r="B51" s="93" t="s">
        <v>91</v>
      </c>
      <c r="C51" s="94">
        <v>2000003610</v>
      </c>
      <c r="D51" s="94"/>
      <c r="E51" s="99">
        <f>E52</f>
        <v>0</v>
      </c>
    </row>
    <row r="52" spans="1:5" ht="31.5" hidden="1">
      <c r="A52" s="98" t="s">
        <v>77</v>
      </c>
      <c r="B52" s="93" t="s">
        <v>91</v>
      </c>
      <c r="C52" s="94">
        <v>2000003560</v>
      </c>
      <c r="D52" s="94">
        <v>200</v>
      </c>
      <c r="E52" s="99"/>
    </row>
    <row r="53" spans="1:5" ht="15.75">
      <c r="A53" s="98" t="s">
        <v>92</v>
      </c>
      <c r="B53" s="93" t="s">
        <v>93</v>
      </c>
      <c r="C53" s="94"/>
      <c r="D53" s="94"/>
      <c r="E53" s="99">
        <f>E54</f>
        <v>41</v>
      </c>
    </row>
    <row r="54" spans="1:5" ht="15.75">
      <c r="A54" s="98" t="s">
        <v>103</v>
      </c>
      <c r="B54" s="93" t="s">
        <v>93</v>
      </c>
      <c r="C54" s="102" t="s">
        <v>288</v>
      </c>
      <c r="D54" s="94"/>
      <c r="E54" s="99">
        <f>E55+E56</f>
        <v>41</v>
      </c>
    </row>
    <row r="55" spans="1:5" ht="31.5">
      <c r="A55" s="98" t="s">
        <v>77</v>
      </c>
      <c r="B55" s="93" t="s">
        <v>93</v>
      </c>
      <c r="C55" s="102" t="s">
        <v>288</v>
      </c>
      <c r="D55" s="94">
        <v>200</v>
      </c>
      <c r="E55" s="99">
        <v>32</v>
      </c>
    </row>
    <row r="56" spans="1:5" ht="15.75">
      <c r="A56" s="98" t="s">
        <v>78</v>
      </c>
      <c r="B56" s="93" t="s">
        <v>93</v>
      </c>
      <c r="C56" s="102" t="s">
        <v>288</v>
      </c>
      <c r="D56" s="94">
        <v>800</v>
      </c>
      <c r="E56" s="99">
        <v>9</v>
      </c>
    </row>
    <row r="57" spans="1:5" ht="15.75">
      <c r="A57" s="98" t="s">
        <v>94</v>
      </c>
      <c r="B57" s="93" t="s">
        <v>95</v>
      </c>
      <c r="C57" s="94"/>
      <c r="D57" s="94"/>
      <c r="E57" s="99">
        <f>E58+E60</f>
        <v>555.5</v>
      </c>
    </row>
    <row r="58" spans="1:5" s="48" customFormat="1" ht="15.75" hidden="1">
      <c r="A58" s="98"/>
      <c r="B58" s="93"/>
      <c r="C58" s="94"/>
      <c r="D58" s="94"/>
      <c r="E58" s="99"/>
    </row>
    <row r="59" spans="1:5" s="48" customFormat="1" ht="15.75" hidden="1">
      <c r="A59" s="98"/>
      <c r="B59" s="93"/>
      <c r="C59" s="94"/>
      <c r="D59" s="94"/>
      <c r="E59" s="99"/>
    </row>
    <row r="60" spans="1:5" ht="31.5">
      <c r="A60" s="98" t="s">
        <v>96</v>
      </c>
      <c r="B60" s="93" t="s">
        <v>95</v>
      </c>
      <c r="C60" s="94">
        <v>2000006050</v>
      </c>
      <c r="D60" s="94"/>
      <c r="E60" s="99">
        <f>E61+E62+E63</f>
        <v>555.5</v>
      </c>
    </row>
    <row r="61" spans="1:5" s="48" customFormat="1" ht="84" customHeight="1">
      <c r="A61" s="98" t="s">
        <v>76</v>
      </c>
      <c r="B61" s="93" t="s">
        <v>95</v>
      </c>
      <c r="C61" s="94">
        <v>2000006050</v>
      </c>
      <c r="D61" s="94">
        <v>100</v>
      </c>
      <c r="E61" s="99">
        <v>226.2</v>
      </c>
    </row>
    <row r="62" spans="1:5" ht="31.5">
      <c r="A62" s="98" t="s">
        <v>77</v>
      </c>
      <c r="B62" s="93" t="s">
        <v>95</v>
      </c>
      <c r="C62" s="94">
        <v>2000006050</v>
      </c>
      <c r="D62" s="94">
        <v>200</v>
      </c>
      <c r="E62" s="99">
        <v>316.3</v>
      </c>
    </row>
    <row r="63" spans="1:5" ht="31.5">
      <c r="A63" s="98" t="s">
        <v>77</v>
      </c>
      <c r="B63" s="93" t="s">
        <v>95</v>
      </c>
      <c r="C63" s="94">
        <v>2000006400</v>
      </c>
      <c r="D63" s="94">
        <v>200</v>
      </c>
      <c r="E63" s="99">
        <v>13</v>
      </c>
    </row>
    <row r="64" spans="1:5" s="48" customFormat="1" ht="31.5">
      <c r="A64" s="101" t="s">
        <v>254</v>
      </c>
      <c r="B64" s="93" t="s">
        <v>255</v>
      </c>
      <c r="C64" s="94">
        <v>2000074040</v>
      </c>
      <c r="D64" s="94"/>
      <c r="E64" s="99">
        <f>E65</f>
        <v>500</v>
      </c>
    </row>
    <row r="65" spans="1:5" s="48" customFormat="1" ht="31.5">
      <c r="A65" s="98" t="s">
        <v>77</v>
      </c>
      <c r="B65" s="93" t="s">
        <v>255</v>
      </c>
      <c r="C65" s="94">
        <v>2000074040</v>
      </c>
      <c r="D65" s="94">
        <v>200</v>
      </c>
      <c r="E65" s="99">
        <v>500</v>
      </c>
    </row>
  </sheetData>
  <sheetProtection/>
  <mergeCells count="10">
    <mergeCell ref="A7:E7"/>
    <mergeCell ref="A8:E8"/>
    <mergeCell ref="A9:E9"/>
    <mergeCell ref="A10:E10"/>
    <mergeCell ref="A6:E6"/>
    <mergeCell ref="A1:E1"/>
    <mergeCell ref="A2:E2"/>
    <mergeCell ref="A3:E3"/>
    <mergeCell ref="A4:E4"/>
    <mergeCell ref="A5:E5"/>
  </mergeCells>
  <printOptions/>
  <pageMargins left="0.8267716535433072" right="0.4330708661417323" top="0.2755905511811024" bottom="0.3937007874015748" header="0.2755905511811024" footer="0.5118110236220472"/>
  <pageSetup fitToHeight="5" fitToWidth="1" horizontalDpi="600" verticalDpi="600" orientation="portrait" paperSize="9" scale="82" r:id="rId1"/>
</worksheet>
</file>

<file path=xl/worksheets/sheet7.xml><?xml version="1.0" encoding="utf-8"?>
<worksheet xmlns="http://schemas.openxmlformats.org/spreadsheetml/2006/main" xmlns:r="http://schemas.openxmlformats.org/officeDocument/2006/relationships">
  <sheetPr>
    <pageSetUpPr fitToPage="1"/>
  </sheetPr>
  <dimension ref="A1:F64"/>
  <sheetViews>
    <sheetView zoomScale="90" zoomScaleNormal="90" zoomScalePageLayoutView="0" workbookViewId="0" topLeftCell="A1">
      <selection activeCell="A4" sqref="A4:F4"/>
    </sheetView>
  </sheetViews>
  <sheetFormatPr defaultColWidth="9.140625" defaultRowHeight="15"/>
  <cols>
    <col min="1" max="1" width="55.7109375" style="11" customWidth="1"/>
    <col min="2" max="2" width="12.00390625" style="9" customWidth="1"/>
    <col min="3" max="3" width="17.8515625" style="9" customWidth="1"/>
    <col min="4" max="4" width="8.28125" style="9" customWidth="1"/>
    <col min="5" max="5" width="11.7109375" style="9" customWidth="1"/>
    <col min="6" max="6" width="11.421875" style="9" customWidth="1"/>
    <col min="7" max="16384" width="9.140625" style="9" customWidth="1"/>
  </cols>
  <sheetData>
    <row r="1" spans="1:6" s="87" customFormat="1" ht="15.75">
      <c r="A1" s="137" t="s">
        <v>232</v>
      </c>
      <c r="B1" s="137"/>
      <c r="C1" s="137"/>
      <c r="D1" s="137"/>
      <c r="E1" s="137"/>
      <c r="F1" s="137"/>
    </row>
    <row r="2" spans="1:6" s="87" customFormat="1" ht="18.75" customHeight="1">
      <c r="A2" s="137" t="s">
        <v>245</v>
      </c>
      <c r="B2" s="137"/>
      <c r="C2" s="137"/>
      <c r="D2" s="137"/>
      <c r="E2" s="137"/>
      <c r="F2" s="137"/>
    </row>
    <row r="3" spans="1:6" s="87" customFormat="1" ht="18.75" customHeight="1">
      <c r="A3" s="137" t="s">
        <v>11</v>
      </c>
      <c r="B3" s="137"/>
      <c r="C3" s="137"/>
      <c r="D3" s="137"/>
      <c r="E3" s="137"/>
      <c r="F3" s="137"/>
    </row>
    <row r="4" spans="1:6" s="87" customFormat="1" ht="15.75">
      <c r="A4" s="155" t="s">
        <v>271</v>
      </c>
      <c r="B4" s="155"/>
      <c r="C4" s="155"/>
      <c r="D4" s="155"/>
      <c r="E4" s="155"/>
      <c r="F4" s="155"/>
    </row>
    <row r="5" spans="1:6" s="87" customFormat="1" ht="18.75" customHeight="1">
      <c r="A5" s="137" t="s">
        <v>246</v>
      </c>
      <c r="B5" s="137"/>
      <c r="C5" s="137"/>
      <c r="D5" s="137"/>
      <c r="E5" s="137"/>
      <c r="F5" s="137"/>
    </row>
    <row r="6" spans="1:6" s="87" customFormat="1" ht="18.75" customHeight="1">
      <c r="A6" s="137" t="s">
        <v>11</v>
      </c>
      <c r="B6" s="137"/>
      <c r="C6" s="137"/>
      <c r="D6" s="137"/>
      <c r="E6" s="137"/>
      <c r="F6" s="137"/>
    </row>
    <row r="7" spans="1:6" s="87" customFormat="1" ht="18.75" customHeight="1">
      <c r="A7" s="137" t="s">
        <v>272</v>
      </c>
      <c r="B7" s="137"/>
      <c r="C7" s="137"/>
      <c r="D7" s="137"/>
      <c r="E7" s="137"/>
      <c r="F7" s="137"/>
    </row>
    <row r="8" spans="1:5" ht="15.75">
      <c r="A8" s="138"/>
      <c r="B8" s="138"/>
      <c r="C8" s="138"/>
      <c r="D8" s="138"/>
      <c r="E8" s="138"/>
    </row>
    <row r="9" spans="1:6" ht="71.25" customHeight="1">
      <c r="A9" s="139" t="s">
        <v>281</v>
      </c>
      <c r="B9" s="139"/>
      <c r="C9" s="139"/>
      <c r="D9" s="139"/>
      <c r="E9" s="139"/>
      <c r="F9" s="139"/>
    </row>
    <row r="10" spans="1:6" s="11" customFormat="1" ht="15.75">
      <c r="A10" s="141" t="s">
        <v>27</v>
      </c>
      <c r="B10" s="141"/>
      <c r="C10" s="141"/>
      <c r="D10" s="141"/>
      <c r="E10" s="141"/>
      <c r="F10" s="141"/>
    </row>
    <row r="11" spans="1:6" s="11" customFormat="1" ht="15.75">
      <c r="A11" s="142" t="s">
        <v>68</v>
      </c>
      <c r="B11" s="142" t="s">
        <v>69</v>
      </c>
      <c r="C11" s="142" t="s">
        <v>70</v>
      </c>
      <c r="D11" s="142" t="s">
        <v>71</v>
      </c>
      <c r="E11" s="144" t="s">
        <v>72</v>
      </c>
      <c r="F11" s="144"/>
    </row>
    <row r="12" spans="1:6" s="11" customFormat="1" ht="15.75">
      <c r="A12" s="143"/>
      <c r="B12" s="143"/>
      <c r="C12" s="143"/>
      <c r="D12" s="143"/>
      <c r="E12" s="103" t="s">
        <v>276</v>
      </c>
      <c r="F12" s="104" t="s">
        <v>277</v>
      </c>
    </row>
    <row r="13" spans="1:6" s="11" customFormat="1" ht="15.75">
      <c r="A13" s="5">
        <v>1</v>
      </c>
      <c r="B13" s="5">
        <v>2</v>
      </c>
      <c r="C13" s="5">
        <v>3</v>
      </c>
      <c r="D13" s="5">
        <v>4</v>
      </c>
      <c r="E13" s="5">
        <v>5</v>
      </c>
      <c r="F13" s="5">
        <v>6</v>
      </c>
    </row>
    <row r="14" spans="1:6" s="11" customFormat="1" ht="15.75">
      <c r="A14" s="96" t="s">
        <v>29</v>
      </c>
      <c r="B14" s="89"/>
      <c r="C14" s="90"/>
      <c r="D14" s="90"/>
      <c r="E14" s="97">
        <f>E15+E34+E39+E45+E50+E63</f>
        <v>4082.7</v>
      </c>
      <c r="F14" s="97">
        <f>F15+F34+F39+F45+F50+F63</f>
        <v>4088.7</v>
      </c>
    </row>
    <row r="15" spans="1:6" s="11" customFormat="1" ht="15.75">
      <c r="A15" s="96" t="s">
        <v>73</v>
      </c>
      <c r="B15" s="89" t="s">
        <v>74</v>
      </c>
      <c r="C15" s="90"/>
      <c r="D15" s="90"/>
      <c r="E15" s="97">
        <f>E16+E20+E26+E30</f>
        <v>2639.4</v>
      </c>
      <c r="F15" s="97">
        <f>F16+F20+F26+F30</f>
        <v>2639.4</v>
      </c>
    </row>
    <row r="16" spans="1:6" s="11" customFormat="1" ht="35.25" customHeight="1">
      <c r="A16" s="98" t="s">
        <v>225</v>
      </c>
      <c r="B16" s="93" t="s">
        <v>218</v>
      </c>
      <c r="C16" s="94"/>
      <c r="D16" s="94"/>
      <c r="E16" s="99">
        <f aca="true" t="shared" si="0" ref="E16:F18">E17</f>
        <v>620.3</v>
      </c>
      <c r="F16" s="99">
        <f t="shared" si="0"/>
        <v>620.3</v>
      </c>
    </row>
    <row r="17" spans="1:6" s="11" customFormat="1" ht="66" customHeight="1">
      <c r="A17" s="98" t="s">
        <v>247</v>
      </c>
      <c r="B17" s="93" t="s">
        <v>218</v>
      </c>
      <c r="C17" s="89" t="s">
        <v>251</v>
      </c>
      <c r="D17" s="94"/>
      <c r="E17" s="99">
        <f t="shared" si="0"/>
        <v>620.3</v>
      </c>
      <c r="F17" s="99">
        <f t="shared" si="0"/>
        <v>620.3</v>
      </c>
    </row>
    <row r="18" spans="1:6" s="11" customFormat="1" ht="15.75">
      <c r="A18" s="98" t="s">
        <v>224</v>
      </c>
      <c r="B18" s="93" t="s">
        <v>218</v>
      </c>
      <c r="C18" s="93" t="s">
        <v>252</v>
      </c>
      <c r="D18" s="94"/>
      <c r="E18" s="99">
        <f t="shared" si="0"/>
        <v>620.3</v>
      </c>
      <c r="F18" s="99">
        <f t="shared" si="0"/>
        <v>620.3</v>
      </c>
    </row>
    <row r="19" spans="1:6" s="11" customFormat="1" ht="81" customHeight="1">
      <c r="A19" s="98" t="s">
        <v>76</v>
      </c>
      <c r="B19" s="93" t="s">
        <v>218</v>
      </c>
      <c r="C19" s="93" t="s">
        <v>252</v>
      </c>
      <c r="D19" s="94">
        <v>100</v>
      </c>
      <c r="E19" s="99">
        <v>620.3</v>
      </c>
      <c r="F19" s="99">
        <v>620.3</v>
      </c>
    </row>
    <row r="20" spans="1:6" s="11" customFormat="1" ht="60.75" customHeight="1">
      <c r="A20" s="98" t="s">
        <v>79</v>
      </c>
      <c r="B20" s="93" t="s">
        <v>80</v>
      </c>
      <c r="C20" s="94"/>
      <c r="D20" s="94"/>
      <c r="E20" s="99">
        <f>E21</f>
        <v>1505.2</v>
      </c>
      <c r="F20" s="99">
        <f>F21</f>
        <v>1505.2</v>
      </c>
    </row>
    <row r="21" spans="1:6" s="11" customFormat="1" ht="64.5" customHeight="1">
      <c r="A21" s="98" t="s">
        <v>248</v>
      </c>
      <c r="B21" s="93" t="s">
        <v>80</v>
      </c>
      <c r="C21" s="89" t="s">
        <v>251</v>
      </c>
      <c r="D21" s="94"/>
      <c r="E21" s="99">
        <f>E22</f>
        <v>1505.2</v>
      </c>
      <c r="F21" s="99">
        <f>F22</f>
        <v>1505.2</v>
      </c>
    </row>
    <row r="22" spans="1:6" s="11" customFormat="1" ht="31.5">
      <c r="A22" s="98" t="s">
        <v>75</v>
      </c>
      <c r="B22" s="93" t="s">
        <v>80</v>
      </c>
      <c r="C22" s="93" t="s">
        <v>253</v>
      </c>
      <c r="D22" s="94"/>
      <c r="E22" s="99">
        <f>E23+E24+E25</f>
        <v>1505.2</v>
      </c>
      <c r="F22" s="99">
        <f>F23+F24+F25</f>
        <v>1505.2</v>
      </c>
    </row>
    <row r="23" spans="1:6" s="11" customFormat="1" ht="78" customHeight="1">
      <c r="A23" s="98" t="s">
        <v>76</v>
      </c>
      <c r="B23" s="93" t="s">
        <v>80</v>
      </c>
      <c r="C23" s="93" t="s">
        <v>253</v>
      </c>
      <c r="D23" s="94">
        <v>100</v>
      </c>
      <c r="E23" s="99">
        <v>965.3</v>
      </c>
      <c r="F23" s="99">
        <v>965.3</v>
      </c>
    </row>
    <row r="24" spans="1:6" s="11" customFormat="1" ht="31.5">
      <c r="A24" s="98" t="s">
        <v>77</v>
      </c>
      <c r="B24" s="93" t="s">
        <v>80</v>
      </c>
      <c r="C24" s="93" t="s">
        <v>253</v>
      </c>
      <c r="D24" s="94">
        <v>200</v>
      </c>
      <c r="E24" s="99">
        <v>512.1</v>
      </c>
      <c r="F24" s="99">
        <v>512.1</v>
      </c>
    </row>
    <row r="25" spans="1:6" s="11" customFormat="1" ht="15.75">
      <c r="A25" s="98" t="s">
        <v>78</v>
      </c>
      <c r="B25" s="93" t="s">
        <v>80</v>
      </c>
      <c r="C25" s="93" t="s">
        <v>253</v>
      </c>
      <c r="D25" s="94">
        <v>800</v>
      </c>
      <c r="E25" s="99">
        <v>27.8</v>
      </c>
      <c r="F25" s="99">
        <v>27.8</v>
      </c>
    </row>
    <row r="26" spans="1:6" ht="15.75">
      <c r="A26" s="96" t="s">
        <v>81</v>
      </c>
      <c r="B26" s="89" t="s">
        <v>82</v>
      </c>
      <c r="C26" s="90"/>
      <c r="D26" s="90"/>
      <c r="E26" s="100">
        <f aca="true" t="shared" si="1" ref="E26:F28">E27</f>
        <v>1</v>
      </c>
      <c r="F26" s="100">
        <f t="shared" si="1"/>
        <v>1</v>
      </c>
    </row>
    <row r="27" spans="1:6" ht="15.75">
      <c r="A27" s="98" t="s">
        <v>83</v>
      </c>
      <c r="B27" s="93" t="s">
        <v>82</v>
      </c>
      <c r="C27" s="90">
        <v>9900000000</v>
      </c>
      <c r="D27" s="94"/>
      <c r="E27" s="99">
        <f t="shared" si="1"/>
        <v>1</v>
      </c>
      <c r="F27" s="99">
        <f t="shared" si="1"/>
        <v>1</v>
      </c>
    </row>
    <row r="28" spans="1:6" ht="15.75">
      <c r="A28" s="98" t="s">
        <v>84</v>
      </c>
      <c r="B28" s="93" t="s">
        <v>82</v>
      </c>
      <c r="C28" s="94">
        <v>9900007500</v>
      </c>
      <c r="D28" s="94"/>
      <c r="E28" s="99">
        <f t="shared" si="1"/>
        <v>1</v>
      </c>
      <c r="F28" s="99">
        <f t="shared" si="1"/>
        <v>1</v>
      </c>
    </row>
    <row r="29" spans="1:6" ht="15.75">
      <c r="A29" s="98" t="s">
        <v>78</v>
      </c>
      <c r="B29" s="93" t="s">
        <v>82</v>
      </c>
      <c r="C29" s="94">
        <v>9900007500</v>
      </c>
      <c r="D29" s="94">
        <v>800</v>
      </c>
      <c r="E29" s="99">
        <v>1</v>
      </c>
      <c r="F29" s="99">
        <v>1</v>
      </c>
    </row>
    <row r="30" spans="1:6" s="8" customFormat="1" ht="31.5">
      <c r="A30" s="96" t="s">
        <v>256</v>
      </c>
      <c r="B30" s="89" t="s">
        <v>257</v>
      </c>
      <c r="C30" s="90"/>
      <c r="D30" s="90"/>
      <c r="E30" s="100">
        <f>SUM(E32:E33)</f>
        <v>512.9</v>
      </c>
      <c r="F30" s="100">
        <f>SUM(F32:F33)</f>
        <v>512.9</v>
      </c>
    </row>
    <row r="31" spans="1:6" s="8" customFormat="1" ht="47.25">
      <c r="A31" s="98" t="s">
        <v>270</v>
      </c>
      <c r="B31" s="89" t="s">
        <v>257</v>
      </c>
      <c r="C31" s="90"/>
      <c r="D31" s="90"/>
      <c r="E31" s="100">
        <f>SUM(E32:E33)</f>
        <v>512.9</v>
      </c>
      <c r="F31" s="100">
        <f>SUM(F32:F33)</f>
        <v>512.9</v>
      </c>
    </row>
    <row r="32" spans="1:6" ht="31.5">
      <c r="A32" s="98" t="s">
        <v>77</v>
      </c>
      <c r="B32" s="93" t="s">
        <v>257</v>
      </c>
      <c r="C32" s="94">
        <v>1200002040</v>
      </c>
      <c r="D32" s="94">
        <v>200</v>
      </c>
      <c r="E32" s="99">
        <v>447</v>
      </c>
      <c r="F32" s="99">
        <v>447</v>
      </c>
    </row>
    <row r="33" spans="1:6" ht="15.75">
      <c r="A33" s="98" t="s">
        <v>78</v>
      </c>
      <c r="B33" s="93" t="s">
        <v>257</v>
      </c>
      <c r="C33" s="94">
        <v>1200092360</v>
      </c>
      <c r="D33" s="94">
        <v>800</v>
      </c>
      <c r="E33" s="99">
        <v>65.9</v>
      </c>
      <c r="F33" s="99">
        <v>65.9</v>
      </c>
    </row>
    <row r="34" spans="1:6" ht="15.75">
      <c r="A34" s="96" t="s">
        <v>210</v>
      </c>
      <c r="B34" s="89" t="s">
        <v>219</v>
      </c>
      <c r="C34" s="90"/>
      <c r="D34" s="90"/>
      <c r="E34" s="100">
        <f aca="true" t="shared" si="2" ref="E34:F36">E35</f>
        <v>55.3</v>
      </c>
      <c r="F34" s="100">
        <f t="shared" si="2"/>
        <v>57</v>
      </c>
    </row>
    <row r="35" spans="1:6" ht="18" customHeight="1">
      <c r="A35" s="98" t="s">
        <v>211</v>
      </c>
      <c r="B35" s="93" t="s">
        <v>220</v>
      </c>
      <c r="C35" s="94"/>
      <c r="D35" s="94"/>
      <c r="E35" s="99">
        <f t="shared" si="2"/>
        <v>55.3</v>
      </c>
      <c r="F35" s="99">
        <f t="shared" si="2"/>
        <v>57</v>
      </c>
    </row>
    <row r="36" spans="1:6" ht="15.75">
      <c r="A36" s="98" t="s">
        <v>83</v>
      </c>
      <c r="B36" s="93" t="s">
        <v>220</v>
      </c>
      <c r="C36" s="90">
        <v>9900000000</v>
      </c>
      <c r="D36" s="94"/>
      <c r="E36" s="99">
        <f t="shared" si="2"/>
        <v>55.3</v>
      </c>
      <c r="F36" s="99">
        <f t="shared" si="2"/>
        <v>57</v>
      </c>
    </row>
    <row r="37" spans="1:6" ht="47.25">
      <c r="A37" s="98" t="s">
        <v>212</v>
      </c>
      <c r="B37" s="93" t="s">
        <v>220</v>
      </c>
      <c r="C37" s="94">
        <v>9900051180</v>
      </c>
      <c r="D37" s="94"/>
      <c r="E37" s="99">
        <f>E38</f>
        <v>55.3</v>
      </c>
      <c r="F37" s="99">
        <f>F38</f>
        <v>57</v>
      </c>
    </row>
    <row r="38" spans="1:6" ht="15.75">
      <c r="A38" s="98" t="s">
        <v>97</v>
      </c>
      <c r="B38" s="93" t="s">
        <v>220</v>
      </c>
      <c r="C38" s="94">
        <v>9900051180</v>
      </c>
      <c r="D38" s="94">
        <v>100</v>
      </c>
      <c r="E38" s="99">
        <v>55.3</v>
      </c>
      <c r="F38" s="99">
        <v>57</v>
      </c>
    </row>
    <row r="39" spans="1:6" ht="30" customHeight="1">
      <c r="A39" s="96" t="s">
        <v>213</v>
      </c>
      <c r="B39" s="89" t="s">
        <v>223</v>
      </c>
      <c r="C39" s="90"/>
      <c r="D39" s="90"/>
      <c r="E39" s="100">
        <f aca="true" t="shared" si="3" ref="E39:F41">E40</f>
        <v>114.1</v>
      </c>
      <c r="F39" s="100">
        <f t="shared" si="3"/>
        <v>114.1</v>
      </c>
    </row>
    <row r="40" spans="1:6" ht="15.75">
      <c r="A40" s="98" t="s">
        <v>214</v>
      </c>
      <c r="B40" s="93" t="s">
        <v>221</v>
      </c>
      <c r="C40" s="94"/>
      <c r="D40" s="94"/>
      <c r="E40" s="99">
        <f t="shared" si="3"/>
        <v>114.1</v>
      </c>
      <c r="F40" s="99">
        <f t="shared" si="3"/>
        <v>114.1</v>
      </c>
    </row>
    <row r="41" spans="1:6" ht="63">
      <c r="A41" s="98" t="s">
        <v>289</v>
      </c>
      <c r="B41" s="93" t="s">
        <v>221</v>
      </c>
      <c r="C41" s="90">
        <v>1600000000</v>
      </c>
      <c r="D41" s="94"/>
      <c r="E41" s="99">
        <f t="shared" si="3"/>
        <v>114.1</v>
      </c>
      <c r="F41" s="99">
        <f t="shared" si="3"/>
        <v>114.1</v>
      </c>
    </row>
    <row r="42" spans="1:6" ht="31.5">
      <c r="A42" s="98" t="s">
        <v>215</v>
      </c>
      <c r="B42" s="93" t="s">
        <v>221</v>
      </c>
      <c r="C42" s="94">
        <v>1600024300</v>
      </c>
      <c r="D42" s="94"/>
      <c r="E42" s="99">
        <f>E43+E44</f>
        <v>114.1</v>
      </c>
      <c r="F42" s="99">
        <f>F43+F44</f>
        <v>114.1</v>
      </c>
    </row>
    <row r="43" spans="1:6" ht="0.75" customHeight="1">
      <c r="A43" s="98" t="s">
        <v>76</v>
      </c>
      <c r="B43" s="93" t="s">
        <v>221</v>
      </c>
      <c r="C43" s="94">
        <v>2100003150</v>
      </c>
      <c r="D43" s="94">
        <v>100</v>
      </c>
      <c r="E43" s="105"/>
      <c r="F43" s="105"/>
    </row>
    <row r="44" spans="1:6" ht="31.5">
      <c r="A44" s="98" t="s">
        <v>77</v>
      </c>
      <c r="B44" s="93" t="s">
        <v>221</v>
      </c>
      <c r="C44" s="94">
        <v>1600024300</v>
      </c>
      <c r="D44" s="94">
        <v>200</v>
      </c>
      <c r="E44" s="99">
        <v>114.1</v>
      </c>
      <c r="F44" s="99">
        <v>114.1</v>
      </c>
    </row>
    <row r="45" spans="1:6" ht="15.75">
      <c r="A45" s="96" t="s">
        <v>85</v>
      </c>
      <c r="B45" s="89" t="s">
        <v>86</v>
      </c>
      <c r="C45" s="90"/>
      <c r="D45" s="90"/>
      <c r="E45" s="100">
        <f aca="true" t="shared" si="4" ref="E45:F48">E46</f>
        <v>170</v>
      </c>
      <c r="F45" s="100">
        <f t="shared" si="4"/>
        <v>170</v>
      </c>
    </row>
    <row r="46" spans="1:6" ht="15.75">
      <c r="A46" s="98" t="s">
        <v>216</v>
      </c>
      <c r="B46" s="93" t="s">
        <v>87</v>
      </c>
      <c r="C46" s="94"/>
      <c r="D46" s="94"/>
      <c r="E46" s="99">
        <f t="shared" si="4"/>
        <v>170</v>
      </c>
      <c r="F46" s="99">
        <f t="shared" si="4"/>
        <v>170</v>
      </c>
    </row>
    <row r="47" spans="1:6" ht="49.5" customHeight="1">
      <c r="A47" s="86" t="s">
        <v>290</v>
      </c>
      <c r="B47" s="93" t="s">
        <v>87</v>
      </c>
      <c r="C47" s="90">
        <v>2100000000</v>
      </c>
      <c r="D47" s="94"/>
      <c r="E47" s="99">
        <f t="shared" si="4"/>
        <v>170</v>
      </c>
      <c r="F47" s="99">
        <f t="shared" si="4"/>
        <v>170</v>
      </c>
    </row>
    <row r="48" spans="1:6" ht="15.75">
      <c r="A48" s="98" t="s">
        <v>216</v>
      </c>
      <c r="B48" s="93" t="s">
        <v>87</v>
      </c>
      <c r="C48" s="94">
        <v>2100003150</v>
      </c>
      <c r="D48" s="94"/>
      <c r="E48" s="99">
        <f t="shared" si="4"/>
        <v>170</v>
      </c>
      <c r="F48" s="99">
        <f t="shared" si="4"/>
        <v>170</v>
      </c>
    </row>
    <row r="49" spans="1:6" ht="31.5">
      <c r="A49" s="98" t="s">
        <v>77</v>
      </c>
      <c r="B49" s="93" t="s">
        <v>87</v>
      </c>
      <c r="C49" s="94">
        <v>2100003150</v>
      </c>
      <c r="D49" s="94">
        <v>200</v>
      </c>
      <c r="E49" s="99">
        <v>170</v>
      </c>
      <c r="F49" s="99">
        <v>170</v>
      </c>
    </row>
    <row r="50" spans="1:6" ht="15.75">
      <c r="A50" s="96" t="s">
        <v>88</v>
      </c>
      <c r="B50" s="89" t="s">
        <v>89</v>
      </c>
      <c r="C50" s="90"/>
      <c r="D50" s="90"/>
      <c r="E50" s="100">
        <f>E52+E56+E61</f>
        <v>1016.7</v>
      </c>
      <c r="F50" s="100">
        <f>F52+F56+F61</f>
        <v>933.7</v>
      </c>
    </row>
    <row r="51" spans="1:6" ht="81" customHeight="1">
      <c r="A51" s="98" t="s">
        <v>291</v>
      </c>
      <c r="B51" s="93" t="s">
        <v>89</v>
      </c>
      <c r="C51" s="90">
        <v>2000000000</v>
      </c>
      <c r="D51" s="94"/>
      <c r="E51" s="99">
        <f>E52+E56+E61</f>
        <v>1016.7</v>
      </c>
      <c r="F51" s="99">
        <f>F52+F56+F61</f>
        <v>933.7</v>
      </c>
    </row>
    <row r="52" spans="1:6" ht="15.75">
      <c r="A52" s="98" t="s">
        <v>92</v>
      </c>
      <c r="B52" s="93" t="s">
        <v>93</v>
      </c>
      <c r="C52" s="94"/>
      <c r="D52" s="94"/>
      <c r="E52" s="99">
        <f>E53</f>
        <v>41</v>
      </c>
      <c r="F52" s="99">
        <f>F53</f>
        <v>41</v>
      </c>
    </row>
    <row r="53" spans="1:6" ht="15.75">
      <c r="A53" s="98" t="s">
        <v>103</v>
      </c>
      <c r="B53" s="93" t="s">
        <v>93</v>
      </c>
      <c r="C53" s="102" t="s">
        <v>288</v>
      </c>
      <c r="D53" s="94"/>
      <c r="E53" s="99">
        <f>E54+E55</f>
        <v>41</v>
      </c>
      <c r="F53" s="99">
        <f>F54+F55</f>
        <v>41</v>
      </c>
    </row>
    <row r="54" spans="1:6" ht="31.5">
      <c r="A54" s="98" t="s">
        <v>77</v>
      </c>
      <c r="B54" s="93" t="s">
        <v>93</v>
      </c>
      <c r="C54" s="102" t="s">
        <v>288</v>
      </c>
      <c r="D54" s="94">
        <v>200</v>
      </c>
      <c r="E54" s="99">
        <v>32</v>
      </c>
      <c r="F54" s="99">
        <v>32</v>
      </c>
    </row>
    <row r="55" spans="1:6" ht="15.75">
      <c r="A55" s="98" t="s">
        <v>78</v>
      </c>
      <c r="B55" s="93" t="s">
        <v>93</v>
      </c>
      <c r="C55" s="102" t="s">
        <v>288</v>
      </c>
      <c r="D55" s="94">
        <v>800</v>
      </c>
      <c r="E55" s="99">
        <v>9</v>
      </c>
      <c r="F55" s="99">
        <v>9</v>
      </c>
    </row>
    <row r="56" spans="1:6" ht="19.5" customHeight="1">
      <c r="A56" s="98" t="s">
        <v>94</v>
      </c>
      <c r="B56" s="93" t="s">
        <v>95</v>
      </c>
      <c r="C56" s="94"/>
      <c r="D56" s="94"/>
      <c r="E56" s="99">
        <f>E57+E60</f>
        <v>475.7</v>
      </c>
      <c r="F56" s="99">
        <f>F57+F60</f>
        <v>392.7</v>
      </c>
    </row>
    <row r="57" spans="1:6" ht="31.5">
      <c r="A57" s="98" t="s">
        <v>96</v>
      </c>
      <c r="B57" s="93" t="s">
        <v>95</v>
      </c>
      <c r="C57" s="94">
        <v>2000006050</v>
      </c>
      <c r="D57" s="94"/>
      <c r="E57" s="99">
        <f>E58+E59</f>
        <v>462.7</v>
      </c>
      <c r="F57" s="99">
        <f>F58+F59</f>
        <v>379.7</v>
      </c>
    </row>
    <row r="58" spans="1:6" ht="81.75" customHeight="1">
      <c r="A58" s="98" t="s">
        <v>76</v>
      </c>
      <c r="B58" s="93" t="s">
        <v>95</v>
      </c>
      <c r="C58" s="94">
        <v>2000006050</v>
      </c>
      <c r="D58" s="94">
        <v>100</v>
      </c>
      <c r="E58" s="99">
        <v>226.2</v>
      </c>
      <c r="F58" s="99">
        <v>226.2</v>
      </c>
    </row>
    <row r="59" spans="1:6" ht="31.5">
      <c r="A59" s="98" t="s">
        <v>77</v>
      </c>
      <c r="B59" s="93" t="s">
        <v>95</v>
      </c>
      <c r="C59" s="94">
        <v>2000006050</v>
      </c>
      <c r="D59" s="94">
        <v>200</v>
      </c>
      <c r="E59" s="99">
        <v>236.5</v>
      </c>
      <c r="F59" s="99">
        <v>153.5</v>
      </c>
    </row>
    <row r="60" spans="1:6" ht="31.5">
      <c r="A60" s="98" t="s">
        <v>77</v>
      </c>
      <c r="B60" s="93" t="s">
        <v>95</v>
      </c>
      <c r="C60" s="94">
        <v>2000006400</v>
      </c>
      <c r="D60" s="94">
        <v>200</v>
      </c>
      <c r="E60" s="99">
        <v>13</v>
      </c>
      <c r="F60" s="99">
        <v>13</v>
      </c>
    </row>
    <row r="61" spans="1:6" ht="31.5">
      <c r="A61" s="101" t="s">
        <v>254</v>
      </c>
      <c r="B61" s="93" t="s">
        <v>255</v>
      </c>
      <c r="C61" s="94">
        <v>2000074040</v>
      </c>
      <c r="D61" s="94"/>
      <c r="E61" s="99">
        <f>E62</f>
        <v>500</v>
      </c>
      <c r="F61" s="99">
        <f>F62</f>
        <v>500</v>
      </c>
    </row>
    <row r="62" spans="1:6" ht="31.5">
      <c r="A62" s="98" t="s">
        <v>77</v>
      </c>
      <c r="B62" s="93" t="s">
        <v>255</v>
      </c>
      <c r="C62" s="94">
        <v>2000074040</v>
      </c>
      <c r="D62" s="94">
        <v>200</v>
      </c>
      <c r="E62" s="99">
        <v>500</v>
      </c>
      <c r="F62" s="99">
        <v>500</v>
      </c>
    </row>
    <row r="63" spans="1:6" s="8" customFormat="1" ht="15.75">
      <c r="A63" s="4" t="s">
        <v>99</v>
      </c>
      <c r="B63" s="106">
        <v>9999</v>
      </c>
      <c r="C63" s="106">
        <v>9999999</v>
      </c>
      <c r="D63" s="106"/>
      <c r="E63" s="107">
        <f>E64</f>
        <v>87.2</v>
      </c>
      <c r="F63" s="107">
        <f>F64</f>
        <v>174.5</v>
      </c>
    </row>
    <row r="64" spans="1:6" ht="15.75">
      <c r="A64" s="3" t="s">
        <v>100</v>
      </c>
      <c r="B64" s="108">
        <v>9999</v>
      </c>
      <c r="C64" s="108">
        <v>9999999</v>
      </c>
      <c r="D64" s="108">
        <v>999</v>
      </c>
      <c r="E64" s="109">
        <v>87.2</v>
      </c>
      <c r="F64" s="109">
        <v>174.5</v>
      </c>
    </row>
  </sheetData>
  <sheetProtection/>
  <mergeCells count="15">
    <mergeCell ref="A6:F6"/>
    <mergeCell ref="A1:F1"/>
    <mergeCell ref="A2:F2"/>
    <mergeCell ref="A3:F3"/>
    <mergeCell ref="A4:F4"/>
    <mergeCell ref="A5:F5"/>
    <mergeCell ref="A7:F7"/>
    <mergeCell ref="A8:E8"/>
    <mergeCell ref="A9:F9"/>
    <mergeCell ref="A10:F10"/>
    <mergeCell ref="A11:A12"/>
    <mergeCell ref="B11:B12"/>
    <mergeCell ref="C11:C12"/>
    <mergeCell ref="D11:D12"/>
    <mergeCell ref="E11:F11"/>
  </mergeCells>
  <printOptions/>
  <pageMargins left="0.8267716535433072" right="0.2362204724409449" top="0.2755905511811024" bottom="0.1968503937007874" header="0.2755905511811024" footer="0.5118110236220472"/>
  <pageSetup fitToHeight="5" fitToWidth="1" horizontalDpi="600" verticalDpi="600" orientation="portrait" paperSize="9" scale="82" r:id="rId1"/>
</worksheet>
</file>

<file path=xl/worksheets/sheet8.xml><?xml version="1.0" encoding="utf-8"?>
<worksheet xmlns="http://schemas.openxmlformats.org/spreadsheetml/2006/main" xmlns:r="http://schemas.openxmlformats.org/officeDocument/2006/relationships">
  <sheetPr>
    <pageSetUpPr fitToPage="1"/>
  </sheetPr>
  <dimension ref="A1:H50"/>
  <sheetViews>
    <sheetView zoomScale="80" zoomScaleNormal="80" zoomScalePageLayoutView="0" workbookViewId="0" topLeftCell="A1">
      <selection activeCell="A4" sqref="A4:D4"/>
    </sheetView>
  </sheetViews>
  <sheetFormatPr defaultColWidth="8.28125" defaultRowHeight="15"/>
  <cols>
    <col min="1" max="1" width="55.7109375" style="63" customWidth="1"/>
    <col min="2" max="2" width="18.28125" style="58" customWidth="1"/>
    <col min="3" max="3" width="8.28125" style="58" customWidth="1"/>
    <col min="4" max="4" width="11.7109375" style="58" customWidth="1"/>
    <col min="5" max="253" width="9.140625" style="58" customWidth="1"/>
    <col min="254" max="254" width="55.7109375" style="58" customWidth="1"/>
    <col min="255" max="255" width="12.00390625" style="58" customWidth="1"/>
    <col min="256" max="16384" width="8.28125" style="58" customWidth="1"/>
  </cols>
  <sheetData>
    <row r="1" spans="1:4" s="6" customFormat="1" ht="18.75">
      <c r="A1" s="145" t="s">
        <v>231</v>
      </c>
      <c r="B1" s="145"/>
      <c r="C1" s="145"/>
      <c r="D1" s="145"/>
    </row>
    <row r="2" spans="1:4" s="6" customFormat="1" ht="18.75" customHeight="1">
      <c r="A2" s="145" t="s">
        <v>245</v>
      </c>
      <c r="B2" s="145"/>
      <c r="C2" s="145"/>
      <c r="D2" s="145"/>
    </row>
    <row r="3" spans="1:4" s="6" customFormat="1" ht="18.75" customHeight="1">
      <c r="A3" s="145" t="s">
        <v>11</v>
      </c>
      <c r="B3" s="145"/>
      <c r="C3" s="145"/>
      <c r="D3" s="145"/>
    </row>
    <row r="4" spans="1:4" s="6" customFormat="1" ht="18.75">
      <c r="A4" s="156" t="s">
        <v>271</v>
      </c>
      <c r="B4" s="156"/>
      <c r="C4" s="156"/>
      <c r="D4" s="156"/>
    </row>
    <row r="5" spans="1:4" s="6" customFormat="1" ht="18.75" customHeight="1">
      <c r="A5" s="145" t="s">
        <v>246</v>
      </c>
      <c r="B5" s="145"/>
      <c r="C5" s="145"/>
      <c r="D5" s="145"/>
    </row>
    <row r="6" spans="1:4" s="6" customFormat="1" ht="18.75" customHeight="1">
      <c r="A6" s="145" t="s">
        <v>11</v>
      </c>
      <c r="B6" s="145"/>
      <c r="C6" s="145"/>
      <c r="D6" s="145"/>
    </row>
    <row r="7" spans="1:4" s="6" customFormat="1" ht="18.75" customHeight="1">
      <c r="A7" s="145" t="s">
        <v>272</v>
      </c>
      <c r="B7" s="145"/>
      <c r="C7" s="145"/>
      <c r="D7" s="145"/>
    </row>
    <row r="8" spans="1:4" ht="18.75">
      <c r="A8" s="146"/>
      <c r="B8" s="146"/>
      <c r="C8" s="146"/>
      <c r="D8" s="146"/>
    </row>
    <row r="9" spans="1:4" ht="123.75" customHeight="1">
      <c r="A9" s="147" t="s">
        <v>280</v>
      </c>
      <c r="B9" s="147"/>
      <c r="C9" s="147"/>
      <c r="D9" s="147"/>
    </row>
    <row r="10" spans="1:4" s="63" customFormat="1" ht="18.75">
      <c r="A10" s="148"/>
      <c r="B10" s="148"/>
      <c r="C10" s="148"/>
      <c r="D10" s="148"/>
    </row>
    <row r="11" spans="1:4" s="63" customFormat="1" ht="24.75" customHeight="1">
      <c r="A11" s="149" t="s">
        <v>68</v>
      </c>
      <c r="B11" s="149" t="s">
        <v>70</v>
      </c>
      <c r="C11" s="149" t="s">
        <v>71</v>
      </c>
      <c r="D11" s="149" t="s">
        <v>104</v>
      </c>
    </row>
    <row r="12" spans="1:4" s="63" customFormat="1" ht="27.75" customHeight="1">
      <c r="A12" s="150"/>
      <c r="B12" s="150"/>
      <c r="C12" s="150"/>
      <c r="D12" s="150"/>
    </row>
    <row r="13" spans="1:4" s="63" customFormat="1" ht="18.75">
      <c r="A13" s="64">
        <v>1</v>
      </c>
      <c r="B13" s="64">
        <v>2</v>
      </c>
      <c r="C13" s="64">
        <v>3</v>
      </c>
      <c r="D13" s="64">
        <v>4</v>
      </c>
    </row>
    <row r="14" spans="1:4" s="63" customFormat="1" ht="18.75">
      <c r="A14" s="25" t="s">
        <v>29</v>
      </c>
      <c r="B14" s="50"/>
      <c r="C14" s="50"/>
      <c r="D14" s="54">
        <f>D15+D23+D26+D30+D33+D36+D39</f>
        <v>4074.7</v>
      </c>
    </row>
    <row r="15" spans="1:4" s="2" customFormat="1" ht="112.5">
      <c r="A15" s="25" t="s">
        <v>247</v>
      </c>
      <c r="B15" s="49" t="s">
        <v>251</v>
      </c>
      <c r="C15" s="50"/>
      <c r="D15" s="61">
        <f>D16+D18</f>
        <v>2125.5</v>
      </c>
    </row>
    <row r="16" spans="1:4" s="2" customFormat="1" ht="24" customHeight="1">
      <c r="A16" s="20" t="s">
        <v>224</v>
      </c>
      <c r="B16" s="51" t="s">
        <v>252</v>
      </c>
      <c r="C16" s="22"/>
      <c r="D16" s="56">
        <f>D17</f>
        <v>620.3</v>
      </c>
    </row>
    <row r="17" spans="1:4" s="2" customFormat="1" ht="93.75" customHeight="1">
      <c r="A17" s="20" t="s">
        <v>76</v>
      </c>
      <c r="B17" s="51" t="s">
        <v>252</v>
      </c>
      <c r="C17" s="22">
        <v>100</v>
      </c>
      <c r="D17" s="56">
        <v>620.3</v>
      </c>
    </row>
    <row r="18" spans="1:4" s="60" customFormat="1" ht="76.5" customHeight="1">
      <c r="A18" s="20" t="s">
        <v>79</v>
      </c>
      <c r="B18" s="22"/>
      <c r="C18" s="22"/>
      <c r="D18" s="56">
        <f>D19</f>
        <v>1505.2</v>
      </c>
    </row>
    <row r="19" spans="1:4" ht="37.5">
      <c r="A19" s="20" t="s">
        <v>75</v>
      </c>
      <c r="B19" s="51" t="s">
        <v>253</v>
      </c>
      <c r="C19" s="22"/>
      <c r="D19" s="56">
        <f>SUM(D20:D22)</f>
        <v>1505.2</v>
      </c>
    </row>
    <row r="20" spans="1:4" ht="94.5" customHeight="1">
      <c r="A20" s="20" t="s">
        <v>76</v>
      </c>
      <c r="B20" s="51" t="s">
        <v>253</v>
      </c>
      <c r="C20" s="22">
        <v>100</v>
      </c>
      <c r="D20" s="56">
        <v>965.3</v>
      </c>
    </row>
    <row r="21" spans="1:4" s="60" customFormat="1" ht="37.5">
      <c r="A21" s="20" t="s">
        <v>77</v>
      </c>
      <c r="B21" s="51" t="s">
        <v>253</v>
      </c>
      <c r="C21" s="22">
        <v>200</v>
      </c>
      <c r="D21" s="56">
        <v>512.1</v>
      </c>
    </row>
    <row r="22" spans="1:4" s="60" customFormat="1" ht="18.75">
      <c r="A22" s="20" t="s">
        <v>78</v>
      </c>
      <c r="B22" s="51" t="s">
        <v>253</v>
      </c>
      <c r="C22" s="22">
        <v>800</v>
      </c>
      <c r="D22" s="56">
        <v>27.8</v>
      </c>
    </row>
    <row r="23" spans="1:4" s="60" customFormat="1" ht="18.75">
      <c r="A23" s="25" t="s">
        <v>83</v>
      </c>
      <c r="B23" s="50">
        <v>9900000000</v>
      </c>
      <c r="C23" s="50"/>
      <c r="D23" s="61">
        <f>D24</f>
        <v>1</v>
      </c>
    </row>
    <row r="24" spans="1:4" ht="18.75">
      <c r="A24" s="20" t="s">
        <v>84</v>
      </c>
      <c r="B24" s="22">
        <v>9900007500</v>
      </c>
      <c r="C24" s="22"/>
      <c r="D24" s="56">
        <f>D25</f>
        <v>1</v>
      </c>
    </row>
    <row r="25" spans="1:4" s="60" customFormat="1" ht="18.75">
      <c r="A25" s="20" t="s">
        <v>78</v>
      </c>
      <c r="B25" s="22">
        <v>9900007500</v>
      </c>
      <c r="C25" s="22">
        <v>800</v>
      </c>
      <c r="D25" s="56">
        <v>1</v>
      </c>
    </row>
    <row r="26" spans="1:4" s="60" customFormat="1" ht="56.25">
      <c r="A26" s="25" t="s">
        <v>270</v>
      </c>
      <c r="B26" s="22">
        <v>1200000000</v>
      </c>
      <c r="C26" s="50"/>
      <c r="D26" s="81">
        <f>D28+D29</f>
        <v>512.9</v>
      </c>
    </row>
    <row r="27" spans="1:4" s="60" customFormat="1" ht="37.5">
      <c r="A27" s="20" t="s">
        <v>256</v>
      </c>
      <c r="B27" s="22">
        <v>1200000000</v>
      </c>
      <c r="C27" s="50"/>
      <c r="D27" s="80">
        <f>D26</f>
        <v>512.9</v>
      </c>
    </row>
    <row r="28" spans="1:4" ht="37.5">
      <c r="A28" s="20" t="s">
        <v>77</v>
      </c>
      <c r="B28" s="22">
        <v>1200002040</v>
      </c>
      <c r="C28" s="22">
        <v>200</v>
      </c>
      <c r="D28" s="99">
        <v>447</v>
      </c>
    </row>
    <row r="29" spans="1:4" ht="18.75">
      <c r="A29" s="20" t="s">
        <v>78</v>
      </c>
      <c r="B29" s="22">
        <v>1200092360</v>
      </c>
      <c r="C29" s="22">
        <v>800</v>
      </c>
      <c r="D29" s="99">
        <v>65.9</v>
      </c>
    </row>
    <row r="30" spans="1:4" s="60" customFormat="1" ht="18.75">
      <c r="A30" s="25" t="s">
        <v>83</v>
      </c>
      <c r="B30" s="50">
        <v>9900000000</v>
      </c>
      <c r="C30" s="50"/>
      <c r="D30" s="61">
        <f>D31</f>
        <v>54.7</v>
      </c>
    </row>
    <row r="31" spans="1:4" s="60" customFormat="1" ht="75">
      <c r="A31" s="20" t="s">
        <v>212</v>
      </c>
      <c r="B31" s="22">
        <v>9900051180</v>
      </c>
      <c r="C31" s="22"/>
      <c r="D31" s="56">
        <f>D32</f>
        <v>54.7</v>
      </c>
    </row>
    <row r="32" spans="1:8" s="60" customFormat="1" ht="18.75">
      <c r="A32" s="20" t="s">
        <v>97</v>
      </c>
      <c r="B32" s="22">
        <v>9900051180</v>
      </c>
      <c r="C32" s="22">
        <v>100</v>
      </c>
      <c r="D32" s="99">
        <v>54.7</v>
      </c>
      <c r="E32" s="58"/>
      <c r="F32" s="58"/>
      <c r="G32" s="58"/>
      <c r="H32" s="58"/>
    </row>
    <row r="33" spans="1:4" s="60" customFormat="1" ht="93.75">
      <c r="A33" s="25" t="s">
        <v>286</v>
      </c>
      <c r="B33" s="50">
        <v>1600000000</v>
      </c>
      <c r="C33" s="50"/>
      <c r="D33" s="61">
        <f>D34</f>
        <v>114.1</v>
      </c>
    </row>
    <row r="34" spans="1:4" ht="37.5">
      <c r="A34" s="20" t="s">
        <v>215</v>
      </c>
      <c r="B34" s="22">
        <v>1600024300</v>
      </c>
      <c r="C34" s="22"/>
      <c r="D34" s="56">
        <f>D35</f>
        <v>114.1</v>
      </c>
    </row>
    <row r="35" spans="1:4" ht="37.5">
      <c r="A35" s="20" t="s">
        <v>77</v>
      </c>
      <c r="B35" s="22">
        <v>1600024300</v>
      </c>
      <c r="C35" s="22">
        <v>200</v>
      </c>
      <c r="D35" s="99">
        <v>114.1</v>
      </c>
    </row>
    <row r="36" spans="1:4" s="60" customFormat="1" ht="78.75" customHeight="1">
      <c r="A36" s="111" t="s">
        <v>290</v>
      </c>
      <c r="B36" s="50">
        <v>2100000000</v>
      </c>
      <c r="C36" s="50"/>
      <c r="D36" s="61">
        <f>D37</f>
        <v>170</v>
      </c>
    </row>
    <row r="37" spans="1:4" ht="18.75">
      <c r="A37" s="20" t="s">
        <v>216</v>
      </c>
      <c r="B37" s="22">
        <v>2100003150</v>
      </c>
      <c r="C37" s="22"/>
      <c r="D37" s="56">
        <f>D38</f>
        <v>170</v>
      </c>
    </row>
    <row r="38" spans="1:4" ht="36" customHeight="1">
      <c r="A38" s="20" t="s">
        <v>77</v>
      </c>
      <c r="B38" s="22">
        <v>2100003150</v>
      </c>
      <c r="C38" s="22">
        <v>200</v>
      </c>
      <c r="D38" s="56">
        <v>170</v>
      </c>
    </row>
    <row r="39" spans="1:4" s="60" customFormat="1" ht="112.5" customHeight="1">
      <c r="A39" s="25" t="s">
        <v>249</v>
      </c>
      <c r="B39" s="50">
        <v>2000000000</v>
      </c>
      <c r="C39" s="50"/>
      <c r="D39" s="61">
        <f>D41+D44+D49</f>
        <v>1096.5</v>
      </c>
    </row>
    <row r="40" spans="1:4" s="60" customFormat="1" ht="18.75" customHeight="1">
      <c r="A40" s="20" t="s">
        <v>92</v>
      </c>
      <c r="B40" s="50"/>
      <c r="C40" s="50"/>
      <c r="D40" s="61">
        <f>D41</f>
        <v>41</v>
      </c>
    </row>
    <row r="41" spans="1:4" ht="18.75">
      <c r="A41" s="20" t="s">
        <v>103</v>
      </c>
      <c r="B41" s="102" t="s">
        <v>288</v>
      </c>
      <c r="C41" s="22"/>
      <c r="D41" s="56">
        <f>D42+D43</f>
        <v>41</v>
      </c>
    </row>
    <row r="42" spans="1:4" ht="37.5">
      <c r="A42" s="20" t="s">
        <v>77</v>
      </c>
      <c r="B42" s="102" t="s">
        <v>288</v>
      </c>
      <c r="C42" s="22">
        <v>200</v>
      </c>
      <c r="D42" s="56">
        <v>32</v>
      </c>
    </row>
    <row r="43" spans="1:4" ht="18.75">
      <c r="A43" s="20" t="s">
        <v>78</v>
      </c>
      <c r="B43" s="102" t="s">
        <v>288</v>
      </c>
      <c r="C43" s="22">
        <v>800</v>
      </c>
      <c r="D43" s="56">
        <v>9</v>
      </c>
    </row>
    <row r="44" spans="1:4" ht="18.75">
      <c r="A44" s="20" t="s">
        <v>94</v>
      </c>
      <c r="B44" s="51"/>
      <c r="C44" s="22"/>
      <c r="D44" s="112">
        <f>D45+D48</f>
        <v>555.5</v>
      </c>
    </row>
    <row r="45" spans="1:4" ht="37.5">
      <c r="A45" s="20" t="s">
        <v>96</v>
      </c>
      <c r="B45" s="22">
        <v>2000006050</v>
      </c>
      <c r="C45" s="22"/>
      <c r="D45" s="56">
        <f>D46+D47</f>
        <v>542.5</v>
      </c>
    </row>
    <row r="46" spans="1:4" ht="96.75" customHeight="1">
      <c r="A46" s="20" t="s">
        <v>76</v>
      </c>
      <c r="B46" s="22">
        <v>2000006050</v>
      </c>
      <c r="C46" s="22">
        <v>100</v>
      </c>
      <c r="D46" s="56">
        <v>226.2</v>
      </c>
    </row>
    <row r="47" spans="1:4" ht="37.5">
      <c r="A47" s="20" t="s">
        <v>77</v>
      </c>
      <c r="B47" s="22">
        <v>2000006050</v>
      </c>
      <c r="C47" s="22">
        <v>200</v>
      </c>
      <c r="D47" s="56">
        <v>316.3</v>
      </c>
    </row>
    <row r="48" spans="1:4" ht="37.5">
      <c r="A48" s="20" t="s">
        <v>77</v>
      </c>
      <c r="B48" s="94">
        <v>2000006400</v>
      </c>
      <c r="C48" s="22">
        <v>200</v>
      </c>
      <c r="D48" s="56">
        <v>13</v>
      </c>
    </row>
    <row r="49" spans="1:4" s="110" customFormat="1" ht="37.5">
      <c r="A49" s="68" t="s">
        <v>254</v>
      </c>
      <c r="B49" s="22">
        <v>2000074040</v>
      </c>
      <c r="C49" s="22"/>
      <c r="D49" s="85">
        <f>D50</f>
        <v>500</v>
      </c>
    </row>
    <row r="50" spans="1:4" s="110" customFormat="1" ht="37.5">
      <c r="A50" s="20" t="s">
        <v>77</v>
      </c>
      <c r="B50" s="22">
        <v>2000074040</v>
      </c>
      <c r="C50" s="22">
        <v>200</v>
      </c>
      <c r="D50" s="85">
        <v>500</v>
      </c>
    </row>
  </sheetData>
  <sheetProtection/>
  <mergeCells count="14">
    <mergeCell ref="A6:D6"/>
    <mergeCell ref="A1:D1"/>
    <mergeCell ref="A2:D2"/>
    <mergeCell ref="A3:D3"/>
    <mergeCell ref="A4:D4"/>
    <mergeCell ref="A5:D5"/>
    <mergeCell ref="A7:D7"/>
    <mergeCell ref="A8:D8"/>
    <mergeCell ref="A9:D9"/>
    <mergeCell ref="A10:D10"/>
    <mergeCell ref="A11:A12"/>
    <mergeCell ref="B11:B12"/>
    <mergeCell ref="C11:C12"/>
    <mergeCell ref="D11:D12"/>
  </mergeCells>
  <printOptions/>
  <pageMargins left="0.7874015748031497" right="0.2362204724409449" top="0.1968503937007874" bottom="0.1968503937007874" header="0.2755905511811024" footer="0.5118110236220472"/>
  <pageSetup fitToHeight="5" fitToWidth="1" horizontalDpi="600" verticalDpi="600" orientation="portrait" paperSize="9" scale="59" r:id="rId1"/>
</worksheet>
</file>

<file path=xl/worksheets/sheet9.xml><?xml version="1.0" encoding="utf-8"?>
<worksheet xmlns="http://schemas.openxmlformats.org/spreadsheetml/2006/main" xmlns:r="http://schemas.openxmlformats.org/officeDocument/2006/relationships">
  <sheetPr>
    <pageSetUpPr fitToPage="1"/>
  </sheetPr>
  <dimension ref="A1:E53"/>
  <sheetViews>
    <sheetView zoomScale="80" zoomScaleNormal="80" zoomScalePageLayoutView="0" workbookViewId="0" topLeftCell="A1">
      <selection activeCell="A4" sqref="A4:E4"/>
    </sheetView>
  </sheetViews>
  <sheetFormatPr defaultColWidth="14.421875" defaultRowHeight="15"/>
  <cols>
    <col min="1" max="1" width="55.7109375" style="11" customWidth="1"/>
    <col min="2" max="2" width="16.28125" style="9" customWidth="1"/>
    <col min="3" max="3" width="8.28125" style="9" customWidth="1"/>
    <col min="4" max="4" width="14.421875" style="9" customWidth="1"/>
    <col min="5" max="5" width="14.7109375" style="9" customWidth="1"/>
    <col min="6" max="252" width="9.140625" style="9" customWidth="1"/>
    <col min="253" max="253" width="55.7109375" style="9" customWidth="1"/>
    <col min="254" max="254" width="12.00390625" style="9" customWidth="1"/>
    <col min="255" max="255" width="8.28125" style="9" customWidth="1"/>
    <col min="256" max="16384" width="14.421875" style="9" customWidth="1"/>
  </cols>
  <sheetData>
    <row r="1" spans="1:5" s="6" customFormat="1" ht="18.75">
      <c r="A1" s="145" t="s">
        <v>208</v>
      </c>
      <c r="B1" s="145"/>
      <c r="C1" s="145"/>
      <c r="D1" s="145"/>
      <c r="E1" s="145"/>
    </row>
    <row r="2" spans="1:5" s="6" customFormat="1" ht="18.75" customHeight="1">
      <c r="A2" s="145" t="s">
        <v>245</v>
      </c>
      <c r="B2" s="145"/>
      <c r="C2" s="145"/>
      <c r="D2" s="145"/>
      <c r="E2" s="145"/>
    </row>
    <row r="3" spans="1:5" s="6" customFormat="1" ht="18.75" customHeight="1">
      <c r="A3" s="145" t="s">
        <v>11</v>
      </c>
      <c r="B3" s="145"/>
      <c r="C3" s="145"/>
      <c r="D3" s="145"/>
      <c r="E3" s="145"/>
    </row>
    <row r="4" spans="1:5" s="6" customFormat="1" ht="18.75">
      <c r="A4" s="156" t="s">
        <v>271</v>
      </c>
      <c r="B4" s="156"/>
      <c r="C4" s="156"/>
      <c r="D4" s="156"/>
      <c r="E4" s="156"/>
    </row>
    <row r="5" spans="1:5" s="6" customFormat="1" ht="18.75" customHeight="1">
      <c r="A5" s="145" t="s">
        <v>246</v>
      </c>
      <c r="B5" s="145"/>
      <c r="C5" s="145"/>
      <c r="D5" s="145"/>
      <c r="E5" s="145"/>
    </row>
    <row r="6" spans="1:5" s="6" customFormat="1" ht="18.75" customHeight="1">
      <c r="A6" s="145" t="s">
        <v>11</v>
      </c>
      <c r="B6" s="145"/>
      <c r="C6" s="145"/>
      <c r="D6" s="145"/>
      <c r="E6" s="145"/>
    </row>
    <row r="7" spans="1:5" s="6" customFormat="1" ht="18.75" customHeight="1">
      <c r="A7" s="145" t="s">
        <v>272</v>
      </c>
      <c r="B7" s="145"/>
      <c r="C7" s="145"/>
      <c r="D7" s="145"/>
      <c r="E7" s="145"/>
    </row>
    <row r="8" spans="1:4" ht="18.75">
      <c r="A8" s="146"/>
      <c r="B8" s="146"/>
      <c r="C8" s="146"/>
      <c r="D8" s="146"/>
    </row>
    <row r="9" spans="1:5" ht="115.5" customHeight="1">
      <c r="A9" s="147" t="s">
        <v>279</v>
      </c>
      <c r="B9" s="147"/>
      <c r="C9" s="147"/>
      <c r="D9" s="147"/>
      <c r="E9" s="147"/>
    </row>
    <row r="10" spans="1:5" s="11" customFormat="1" ht="15.75">
      <c r="A10" s="141"/>
      <c r="B10" s="141"/>
      <c r="C10" s="141"/>
      <c r="D10" s="141"/>
      <c r="E10" s="141"/>
    </row>
    <row r="11" spans="1:5" s="11" customFormat="1" ht="15.75">
      <c r="A11" s="142" t="s">
        <v>68</v>
      </c>
      <c r="B11" s="142" t="s">
        <v>70</v>
      </c>
      <c r="C11" s="142" t="s">
        <v>71</v>
      </c>
      <c r="D11" s="144" t="s">
        <v>104</v>
      </c>
      <c r="E11" s="144"/>
    </row>
    <row r="12" spans="1:5" s="11" customFormat="1" ht="18.75">
      <c r="A12" s="143"/>
      <c r="B12" s="143"/>
      <c r="C12" s="143"/>
      <c r="D12" s="34" t="s">
        <v>276</v>
      </c>
      <c r="E12" s="71" t="s">
        <v>277</v>
      </c>
    </row>
    <row r="13" spans="1:5" s="11" customFormat="1" ht="15.75">
      <c r="A13" s="5">
        <v>1</v>
      </c>
      <c r="B13" s="5">
        <v>2</v>
      </c>
      <c r="C13" s="5">
        <v>3</v>
      </c>
      <c r="D13" s="5">
        <v>4</v>
      </c>
      <c r="E13" s="5">
        <v>5</v>
      </c>
    </row>
    <row r="14" spans="1:5" s="11" customFormat="1" ht="18.75">
      <c r="A14" s="25" t="s">
        <v>29</v>
      </c>
      <c r="B14" s="50"/>
      <c r="C14" s="50"/>
      <c r="D14" s="54">
        <f>D15+D23+D26+D30+D33+D41+D36+D52</f>
        <v>4082.7</v>
      </c>
      <c r="E14" s="54">
        <f>E15+E23+E26+E30+E33+E41+E36+E52</f>
        <v>4088.7</v>
      </c>
    </row>
    <row r="15" spans="1:5" s="11" customFormat="1" ht="112.5">
      <c r="A15" s="25" t="s">
        <v>247</v>
      </c>
      <c r="B15" s="49" t="s">
        <v>251</v>
      </c>
      <c r="C15" s="50"/>
      <c r="D15" s="61">
        <f>D16+D18</f>
        <v>2125.5</v>
      </c>
      <c r="E15" s="61">
        <f>E16+E18</f>
        <v>2125.5</v>
      </c>
    </row>
    <row r="16" spans="1:5" s="11" customFormat="1" ht="18.75">
      <c r="A16" s="20" t="s">
        <v>224</v>
      </c>
      <c r="B16" s="51" t="s">
        <v>252</v>
      </c>
      <c r="C16" s="22"/>
      <c r="D16" s="56">
        <f>D17</f>
        <v>620.3</v>
      </c>
      <c r="E16" s="56">
        <f>E17</f>
        <v>620.3</v>
      </c>
    </row>
    <row r="17" spans="1:5" s="11" customFormat="1" ht="96.75" customHeight="1">
      <c r="A17" s="20" t="s">
        <v>76</v>
      </c>
      <c r="B17" s="51" t="s">
        <v>252</v>
      </c>
      <c r="C17" s="22">
        <v>100</v>
      </c>
      <c r="D17" s="99">
        <v>620.3</v>
      </c>
      <c r="E17" s="99">
        <v>620.3</v>
      </c>
    </row>
    <row r="18" spans="1:5" s="11" customFormat="1" ht="74.25" customHeight="1">
      <c r="A18" s="20" t="s">
        <v>79</v>
      </c>
      <c r="B18" s="22"/>
      <c r="C18" s="22"/>
      <c r="D18" s="56">
        <f>D19</f>
        <v>1505.2</v>
      </c>
      <c r="E18" s="56">
        <f>E19</f>
        <v>1505.2</v>
      </c>
    </row>
    <row r="19" spans="1:5" s="11" customFormat="1" ht="37.5">
      <c r="A19" s="20" t="s">
        <v>75</v>
      </c>
      <c r="B19" s="51" t="s">
        <v>253</v>
      </c>
      <c r="C19" s="22"/>
      <c r="D19" s="56">
        <f>SUM(D20:D22)</f>
        <v>1505.2</v>
      </c>
      <c r="E19" s="56">
        <f>SUM(E20:E22)</f>
        <v>1505.2</v>
      </c>
    </row>
    <row r="20" spans="1:5" s="11" customFormat="1" ht="94.5" customHeight="1">
      <c r="A20" s="20" t="s">
        <v>76</v>
      </c>
      <c r="B20" s="51" t="s">
        <v>253</v>
      </c>
      <c r="C20" s="22">
        <v>100</v>
      </c>
      <c r="D20" s="99">
        <v>965.3</v>
      </c>
      <c r="E20" s="99">
        <v>965.3</v>
      </c>
    </row>
    <row r="21" spans="1:5" s="7" customFormat="1" ht="37.5">
      <c r="A21" s="20" t="s">
        <v>77</v>
      </c>
      <c r="B21" s="51" t="s">
        <v>253</v>
      </c>
      <c r="C21" s="22">
        <v>200</v>
      </c>
      <c r="D21" s="99">
        <v>512.1</v>
      </c>
      <c r="E21" s="99">
        <v>512.1</v>
      </c>
    </row>
    <row r="22" spans="1:5" s="11" customFormat="1" ht="18.75">
      <c r="A22" s="20" t="s">
        <v>78</v>
      </c>
      <c r="B22" s="51" t="s">
        <v>253</v>
      </c>
      <c r="C22" s="22">
        <v>800</v>
      </c>
      <c r="D22" s="99">
        <v>27.8</v>
      </c>
      <c r="E22" s="99">
        <v>27.8</v>
      </c>
    </row>
    <row r="23" spans="1:5" s="11" customFormat="1" ht="18.75">
      <c r="A23" s="25" t="s">
        <v>83</v>
      </c>
      <c r="B23" s="50">
        <v>9900000000</v>
      </c>
      <c r="C23" s="50"/>
      <c r="D23" s="61">
        <f>D24</f>
        <v>1</v>
      </c>
      <c r="E23" s="61">
        <f>E24</f>
        <v>1</v>
      </c>
    </row>
    <row r="24" spans="1:5" s="11" customFormat="1" ht="18.75">
      <c r="A24" s="20" t="s">
        <v>84</v>
      </c>
      <c r="B24" s="22">
        <v>9900007500</v>
      </c>
      <c r="C24" s="22"/>
      <c r="D24" s="56">
        <f>D25</f>
        <v>1</v>
      </c>
      <c r="E24" s="56">
        <f>E25</f>
        <v>1</v>
      </c>
    </row>
    <row r="25" spans="1:5" s="11" customFormat="1" ht="18.75">
      <c r="A25" s="20" t="s">
        <v>78</v>
      </c>
      <c r="B25" s="22">
        <v>9900007500</v>
      </c>
      <c r="C25" s="22">
        <v>800</v>
      </c>
      <c r="D25" s="56">
        <v>1</v>
      </c>
      <c r="E25" s="56">
        <v>1</v>
      </c>
    </row>
    <row r="26" spans="1:5" s="8" customFormat="1" ht="56.25">
      <c r="A26" s="25" t="s">
        <v>270</v>
      </c>
      <c r="B26" s="22">
        <v>1200000000</v>
      </c>
      <c r="C26" s="50"/>
      <c r="D26" s="81">
        <f>D28+D29</f>
        <v>512.9</v>
      </c>
      <c r="E26" s="81">
        <f>E28+E29</f>
        <v>512.9</v>
      </c>
    </row>
    <row r="27" spans="1:5" s="8" customFormat="1" ht="37.5">
      <c r="A27" s="20" t="s">
        <v>256</v>
      </c>
      <c r="B27" s="22">
        <v>1200000000</v>
      </c>
      <c r="C27" s="50"/>
      <c r="D27" s="80">
        <f>D26</f>
        <v>512.9</v>
      </c>
      <c r="E27" s="80">
        <f>E26</f>
        <v>512.9</v>
      </c>
    </row>
    <row r="28" spans="1:5" ht="37.5">
      <c r="A28" s="20" t="s">
        <v>77</v>
      </c>
      <c r="B28" s="22">
        <v>1200002040</v>
      </c>
      <c r="C28" s="22">
        <v>200</v>
      </c>
      <c r="D28" s="56">
        <v>447</v>
      </c>
      <c r="E28" s="56">
        <v>447</v>
      </c>
    </row>
    <row r="29" spans="1:5" ht="28.5" customHeight="1">
      <c r="A29" s="20" t="s">
        <v>78</v>
      </c>
      <c r="B29" s="22">
        <v>1200092360</v>
      </c>
      <c r="C29" s="22">
        <v>800</v>
      </c>
      <c r="D29" s="56">
        <v>65.9</v>
      </c>
      <c r="E29" s="56">
        <v>65.9</v>
      </c>
    </row>
    <row r="30" spans="1:5" s="8" customFormat="1" ht="18.75">
      <c r="A30" s="25" t="s">
        <v>83</v>
      </c>
      <c r="B30" s="50">
        <v>9900000000</v>
      </c>
      <c r="C30" s="50"/>
      <c r="D30" s="61">
        <f>D31</f>
        <v>55.3</v>
      </c>
      <c r="E30" s="61">
        <f>E31</f>
        <v>57</v>
      </c>
    </row>
    <row r="31" spans="1:5" ht="75">
      <c r="A31" s="20" t="s">
        <v>212</v>
      </c>
      <c r="B31" s="22">
        <v>9900051180</v>
      </c>
      <c r="C31" s="22"/>
      <c r="D31" s="56">
        <f>D32</f>
        <v>55.3</v>
      </c>
      <c r="E31" s="56">
        <f>E32</f>
        <v>57</v>
      </c>
    </row>
    <row r="32" spans="1:5" ht="18.75">
      <c r="A32" s="20" t="s">
        <v>97</v>
      </c>
      <c r="B32" s="22">
        <v>9900051180</v>
      </c>
      <c r="C32" s="22">
        <v>100</v>
      </c>
      <c r="D32" s="56">
        <v>55.3</v>
      </c>
      <c r="E32" s="56">
        <v>57</v>
      </c>
    </row>
    <row r="33" spans="1:5" ht="93.75">
      <c r="A33" s="25" t="s">
        <v>289</v>
      </c>
      <c r="B33" s="50">
        <v>1600000000</v>
      </c>
      <c r="C33" s="50"/>
      <c r="D33" s="61">
        <f>D34</f>
        <v>114.1</v>
      </c>
      <c r="E33" s="61">
        <f>E34</f>
        <v>114.1</v>
      </c>
    </row>
    <row r="34" spans="1:5" s="8" customFormat="1" ht="37.5">
      <c r="A34" s="20" t="s">
        <v>215</v>
      </c>
      <c r="B34" s="22">
        <v>1600024300</v>
      </c>
      <c r="C34" s="22"/>
      <c r="D34" s="56">
        <f>D35</f>
        <v>114.1</v>
      </c>
      <c r="E34" s="56">
        <f>E35</f>
        <v>114.1</v>
      </c>
    </row>
    <row r="35" spans="1:5" ht="37.5">
      <c r="A35" s="20" t="s">
        <v>77</v>
      </c>
      <c r="B35" s="22">
        <v>1600024300</v>
      </c>
      <c r="C35" s="22">
        <v>200</v>
      </c>
      <c r="D35" s="99">
        <v>114.1</v>
      </c>
      <c r="E35" s="99">
        <v>114.1</v>
      </c>
    </row>
    <row r="36" spans="1:5" s="8" customFormat="1" ht="75">
      <c r="A36" s="111" t="s">
        <v>290</v>
      </c>
      <c r="B36" s="50">
        <v>2100000000</v>
      </c>
      <c r="C36" s="50"/>
      <c r="D36" s="61">
        <f>D37+D39</f>
        <v>170</v>
      </c>
      <c r="E36" s="61">
        <f>E37+E39</f>
        <v>170</v>
      </c>
    </row>
    <row r="37" spans="1:5" ht="18.75">
      <c r="A37" s="20" t="s">
        <v>216</v>
      </c>
      <c r="B37" s="22">
        <v>2100003150</v>
      </c>
      <c r="C37" s="22"/>
      <c r="D37" s="56">
        <f>D38</f>
        <v>170</v>
      </c>
      <c r="E37" s="56">
        <f>E38</f>
        <v>170</v>
      </c>
    </row>
    <row r="38" spans="1:5" ht="36.75" customHeight="1">
      <c r="A38" s="20" t="s">
        <v>77</v>
      </c>
      <c r="B38" s="22">
        <v>2100003150</v>
      </c>
      <c r="C38" s="22">
        <v>200</v>
      </c>
      <c r="D38" s="56">
        <v>170</v>
      </c>
      <c r="E38" s="56">
        <v>170</v>
      </c>
    </row>
    <row r="39" spans="1:5" ht="93.75" hidden="1">
      <c r="A39" s="20" t="s">
        <v>222</v>
      </c>
      <c r="B39" s="22">
        <v>21000074040</v>
      </c>
      <c r="C39" s="22"/>
      <c r="D39" s="56">
        <v>0</v>
      </c>
      <c r="E39" s="56">
        <v>0</v>
      </c>
    </row>
    <row r="40" spans="1:5" ht="37.5" hidden="1">
      <c r="A40" s="20" t="s">
        <v>77</v>
      </c>
      <c r="B40" s="22">
        <v>21000074040</v>
      </c>
      <c r="C40" s="22">
        <v>200</v>
      </c>
      <c r="D40" s="56">
        <v>0</v>
      </c>
      <c r="E40" s="56">
        <v>0</v>
      </c>
    </row>
    <row r="41" spans="1:5" ht="117" customHeight="1">
      <c r="A41" s="25" t="s">
        <v>249</v>
      </c>
      <c r="B41" s="50">
        <v>2000000000</v>
      </c>
      <c r="C41" s="50"/>
      <c r="D41" s="61">
        <f>D42+D45+D50</f>
        <v>1016.7</v>
      </c>
      <c r="E41" s="61">
        <f>E42+E45+E50</f>
        <v>933.7</v>
      </c>
    </row>
    <row r="42" spans="1:5" s="8" customFormat="1" ht="18.75">
      <c r="A42" s="20" t="s">
        <v>103</v>
      </c>
      <c r="B42" s="102" t="s">
        <v>288</v>
      </c>
      <c r="C42" s="22"/>
      <c r="D42" s="56">
        <f>SUM(D43:D44)</f>
        <v>41</v>
      </c>
      <c r="E42" s="56">
        <f>SUM(E43:E44)</f>
        <v>41</v>
      </c>
    </row>
    <row r="43" spans="1:5" ht="37.5">
      <c r="A43" s="20" t="s">
        <v>77</v>
      </c>
      <c r="B43" s="102" t="s">
        <v>288</v>
      </c>
      <c r="C43" s="22">
        <v>200</v>
      </c>
      <c r="D43" s="99">
        <v>32</v>
      </c>
      <c r="E43" s="99">
        <v>32</v>
      </c>
    </row>
    <row r="44" spans="1:5" ht="18" customHeight="1">
      <c r="A44" s="20" t="s">
        <v>78</v>
      </c>
      <c r="B44" s="102" t="s">
        <v>288</v>
      </c>
      <c r="C44" s="22">
        <v>800</v>
      </c>
      <c r="D44" s="99">
        <v>9</v>
      </c>
      <c r="E44" s="99">
        <v>9</v>
      </c>
    </row>
    <row r="45" spans="1:5" ht="18" customHeight="1">
      <c r="A45" s="20" t="s">
        <v>94</v>
      </c>
      <c r="B45" s="102"/>
      <c r="C45" s="22"/>
      <c r="D45" s="99">
        <f>D46+D49</f>
        <v>475.7</v>
      </c>
      <c r="E45" s="99">
        <f>E46+E49</f>
        <v>392.7</v>
      </c>
    </row>
    <row r="46" spans="1:5" ht="37.5">
      <c r="A46" s="20" t="s">
        <v>96</v>
      </c>
      <c r="B46" s="22">
        <v>2000006050</v>
      </c>
      <c r="C46" s="22"/>
      <c r="D46" s="56">
        <f>D47+D48</f>
        <v>462.7</v>
      </c>
      <c r="E46" s="56">
        <f>E47+E48</f>
        <v>379.7</v>
      </c>
    </row>
    <row r="47" spans="1:5" ht="94.5" customHeight="1">
      <c r="A47" s="20" t="s">
        <v>76</v>
      </c>
      <c r="B47" s="22">
        <v>2000006050</v>
      </c>
      <c r="C47" s="10">
        <v>100</v>
      </c>
      <c r="D47" s="99">
        <v>226.2</v>
      </c>
      <c r="E47" s="99">
        <v>226.2</v>
      </c>
    </row>
    <row r="48" spans="1:5" ht="37.5">
      <c r="A48" s="20" t="s">
        <v>77</v>
      </c>
      <c r="B48" s="22">
        <v>2000006050</v>
      </c>
      <c r="C48" s="22">
        <v>200</v>
      </c>
      <c r="D48" s="99">
        <v>236.5</v>
      </c>
      <c r="E48" s="99">
        <v>153.5</v>
      </c>
    </row>
    <row r="49" spans="1:5" ht="37.5">
      <c r="A49" s="20" t="s">
        <v>77</v>
      </c>
      <c r="B49" s="94">
        <v>2000006400</v>
      </c>
      <c r="C49" s="22">
        <v>200</v>
      </c>
      <c r="D49" s="99">
        <v>13</v>
      </c>
      <c r="E49" s="99">
        <v>13</v>
      </c>
    </row>
    <row r="50" spans="1:5" ht="37.5">
      <c r="A50" s="68" t="s">
        <v>254</v>
      </c>
      <c r="B50" s="10">
        <v>2000074040</v>
      </c>
      <c r="C50" s="10"/>
      <c r="D50" s="56">
        <v>500</v>
      </c>
      <c r="E50" s="56">
        <f>E51</f>
        <v>500</v>
      </c>
    </row>
    <row r="51" spans="1:5" ht="37.5">
      <c r="A51" s="20" t="s">
        <v>77</v>
      </c>
      <c r="B51" s="10">
        <v>2000074040</v>
      </c>
      <c r="C51" s="10">
        <v>200</v>
      </c>
      <c r="D51" s="56">
        <v>500</v>
      </c>
      <c r="E51" s="56">
        <v>500</v>
      </c>
    </row>
    <row r="52" spans="1:5" s="8" customFormat="1" ht="18.75">
      <c r="A52" s="12" t="s">
        <v>99</v>
      </c>
      <c r="B52" s="57">
        <v>9999999</v>
      </c>
      <c r="C52" s="57"/>
      <c r="D52" s="61">
        <f>D53</f>
        <v>87.2</v>
      </c>
      <c r="E52" s="61">
        <f>E53</f>
        <v>174.5</v>
      </c>
    </row>
    <row r="53" spans="1:5" ht="18.75">
      <c r="A53" s="3" t="s">
        <v>100</v>
      </c>
      <c r="B53" s="59">
        <v>9999999</v>
      </c>
      <c r="C53" s="59">
        <v>999</v>
      </c>
      <c r="D53" s="70">
        <v>87.2</v>
      </c>
      <c r="E53" s="70">
        <v>174.5</v>
      </c>
    </row>
  </sheetData>
  <sheetProtection/>
  <mergeCells count="14">
    <mergeCell ref="A6:E6"/>
    <mergeCell ref="A1:E1"/>
    <mergeCell ref="A2:E2"/>
    <mergeCell ref="A3:E3"/>
    <mergeCell ref="A4:E4"/>
    <mergeCell ref="A5:E5"/>
    <mergeCell ref="A7:E7"/>
    <mergeCell ref="A8:D8"/>
    <mergeCell ref="A9:E9"/>
    <mergeCell ref="A10:E10"/>
    <mergeCell ref="A11:A12"/>
    <mergeCell ref="B11:B12"/>
    <mergeCell ref="C11:C12"/>
    <mergeCell ref="D11:E11"/>
  </mergeCells>
  <printOptions/>
  <pageMargins left="0.8267716535433072" right="0.2362204724409449" top="0.1968503937007874" bottom="0.1968503937007874" header="0.2755905511811024" footer="0.5118110236220472"/>
  <pageSetup fitToHeight="3" fitToWidth="1" horizontalDpi="600" verticalDpi="600" orientation="portrait"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2018-11-21T11:31:36Z</dcterms:modified>
  <cp:category/>
  <cp:version/>
  <cp:contentType/>
  <cp:contentStatus/>
</cp:coreProperties>
</file>